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mc:AlternateContent xmlns:mc="http://schemas.openxmlformats.org/markup-compatibility/2006">
    <mc:Choice Requires="x15">
      <x15ac:absPath xmlns:x15ac="http://schemas.microsoft.com/office/spreadsheetml/2010/11/ac" url="/Users/michaelstrobel/Documents/02_Projects/01_HyCool/WP_8/Task_8.4_(e-Learning)/01_Exercises/"/>
    </mc:Choice>
  </mc:AlternateContent>
  <xr:revisionPtr revIDLastSave="0" documentId="13_ncr:1_{3E1999AC-574D-9940-A1C3-71D523F437AB}" xr6:coauthVersionLast="47" xr6:coauthVersionMax="47" xr10:uidLastSave="{00000000-0000-0000-0000-000000000000}"/>
  <bookViews>
    <workbookView xWindow="1440" yWindow="-28340" windowWidth="21600" windowHeight="28120" activeTab="1" xr2:uid="{00000000-000D-0000-FFFF-FFFF00000000}"/>
  </bookViews>
  <sheets>
    <sheet name="INTRODUCTION" sheetId="14" r:id="rId1"/>
    <sheet name="exercise solar cooling, part B" sheetId="13" r:id="rId2"/>
    <sheet name="Exercise part B - Solution" sheetId="9"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4" i="13" l="1"/>
  <c r="D94" i="13"/>
  <c r="E94" i="13"/>
  <c r="F94" i="13"/>
  <c r="G94" i="13"/>
  <c r="H94" i="9" l="1"/>
  <c r="G102" i="9"/>
  <c r="G98" i="9"/>
  <c r="E92" i="13"/>
  <c r="E91" i="13"/>
  <c r="E90" i="13"/>
  <c r="E89" i="13"/>
  <c r="E88" i="13"/>
  <c r="E87" i="13"/>
  <c r="E86" i="13"/>
  <c r="E85" i="13"/>
  <c r="E84" i="13"/>
  <c r="E83" i="13"/>
  <c r="E82" i="13"/>
  <c r="E81" i="13"/>
  <c r="E80" i="13"/>
  <c r="E79" i="13"/>
  <c r="E78" i="13"/>
  <c r="E77" i="13"/>
  <c r="E76" i="13"/>
  <c r="E75" i="13"/>
  <c r="E74" i="13"/>
  <c r="E73" i="13"/>
  <c r="E72" i="13"/>
  <c r="E71" i="13"/>
  <c r="E70" i="13"/>
  <c r="E69" i="13"/>
  <c r="E51" i="13"/>
  <c r="E50" i="13"/>
  <c r="E49" i="13"/>
  <c r="E48" i="13"/>
  <c r="E47" i="13"/>
  <c r="I46" i="13"/>
  <c r="E46" i="13"/>
  <c r="I45" i="13"/>
  <c r="E45" i="13"/>
  <c r="I44" i="13"/>
  <c r="E44" i="13"/>
  <c r="I43" i="13"/>
  <c r="E43" i="13"/>
  <c r="I42" i="13"/>
  <c r="E42" i="13"/>
  <c r="I41" i="13"/>
  <c r="E41" i="13"/>
  <c r="I40" i="13"/>
  <c r="E40" i="13"/>
  <c r="I39" i="13"/>
  <c r="E39" i="13"/>
  <c r="I38" i="13"/>
  <c r="E38" i="13"/>
  <c r="I37" i="13"/>
  <c r="E37" i="13"/>
  <c r="I36" i="13"/>
  <c r="E36" i="13"/>
  <c r="I35" i="13"/>
  <c r="E35" i="13"/>
  <c r="E34" i="13"/>
  <c r="E33" i="13"/>
  <c r="E32" i="13"/>
  <c r="E31" i="13"/>
  <c r="E30" i="13"/>
  <c r="E29" i="13"/>
  <c r="E28" i="13"/>
  <c r="G75" i="9" l="1"/>
  <c r="G92" i="9"/>
  <c r="G89" i="9"/>
  <c r="G90" i="9"/>
  <c r="G91" i="9"/>
  <c r="G88" i="9"/>
  <c r="D94" i="9"/>
  <c r="E92" i="9"/>
  <c r="F92" i="9" s="1"/>
  <c r="E91" i="9"/>
  <c r="F91" i="9" s="1"/>
  <c r="E90" i="9"/>
  <c r="F90" i="9" s="1"/>
  <c r="E89" i="9"/>
  <c r="F89" i="9" s="1"/>
  <c r="E88" i="9"/>
  <c r="F88" i="9" s="1"/>
  <c r="I87" i="9"/>
  <c r="E87" i="9"/>
  <c r="F87" i="9" s="1"/>
  <c r="I86" i="9"/>
  <c r="F86" i="9"/>
  <c r="E86" i="9"/>
  <c r="I85" i="9"/>
  <c r="E85" i="9"/>
  <c r="F85" i="9" s="1"/>
  <c r="I84" i="9"/>
  <c r="E84" i="9"/>
  <c r="F84" i="9" s="1"/>
  <c r="I83" i="9"/>
  <c r="E83" i="9"/>
  <c r="F83" i="9" s="1"/>
  <c r="I82" i="9"/>
  <c r="E82" i="9"/>
  <c r="F82" i="9" s="1"/>
  <c r="I81" i="9"/>
  <c r="E81" i="9"/>
  <c r="F81" i="9" s="1"/>
  <c r="I80" i="9"/>
  <c r="E80" i="9"/>
  <c r="F80" i="9" s="1"/>
  <c r="I79" i="9"/>
  <c r="E79" i="9"/>
  <c r="F79" i="9" s="1"/>
  <c r="I78" i="9"/>
  <c r="E78" i="9"/>
  <c r="F78" i="9" s="1"/>
  <c r="I77" i="9"/>
  <c r="E77" i="9"/>
  <c r="F77" i="9" s="1"/>
  <c r="I76" i="9"/>
  <c r="E76" i="9"/>
  <c r="F76" i="9" s="1"/>
  <c r="E75" i="9"/>
  <c r="F75" i="9" s="1"/>
  <c r="E74" i="9"/>
  <c r="F74" i="9" s="1"/>
  <c r="G74" i="9" s="1"/>
  <c r="E73" i="9"/>
  <c r="F73" i="9" s="1"/>
  <c r="G73" i="9" s="1"/>
  <c r="E72" i="9"/>
  <c r="F72" i="9" s="1"/>
  <c r="G72" i="9" s="1"/>
  <c r="E71" i="9"/>
  <c r="E70" i="9"/>
  <c r="F70" i="9" s="1"/>
  <c r="E69" i="9"/>
  <c r="F69" i="9" s="1"/>
  <c r="G69" i="9" s="1"/>
  <c r="E49" i="9"/>
  <c r="E48" i="9"/>
  <c r="E47" i="9"/>
  <c r="E46" i="9"/>
  <c r="E45" i="9"/>
  <c r="I44" i="9"/>
  <c r="E44" i="9"/>
  <c r="I43" i="9"/>
  <c r="E43" i="9"/>
  <c r="I42" i="9"/>
  <c r="E42" i="9"/>
  <c r="I41" i="9"/>
  <c r="E41" i="9"/>
  <c r="I40" i="9"/>
  <c r="E40" i="9"/>
  <c r="I39" i="9"/>
  <c r="E39" i="9"/>
  <c r="I38" i="9"/>
  <c r="E38" i="9"/>
  <c r="I37" i="9"/>
  <c r="E37" i="9"/>
  <c r="I36" i="9"/>
  <c r="E36" i="9"/>
  <c r="I35" i="9"/>
  <c r="E35" i="9"/>
  <c r="I34" i="9"/>
  <c r="E34" i="9"/>
  <c r="I33" i="9"/>
  <c r="E33" i="9"/>
  <c r="E32" i="9"/>
  <c r="E31" i="9"/>
  <c r="E30" i="9"/>
  <c r="E29" i="9"/>
  <c r="E28" i="9"/>
  <c r="E27" i="9"/>
  <c r="E26" i="9"/>
  <c r="G84" i="9" l="1"/>
  <c r="G82" i="9"/>
  <c r="G83" i="9"/>
  <c r="G85" i="9"/>
  <c r="G81" i="9"/>
  <c r="G80" i="9"/>
  <c r="F71" i="9"/>
  <c r="H69" i="9"/>
  <c r="H70" i="9" s="1"/>
  <c r="I94" i="9"/>
  <c r="E94" i="9"/>
  <c r="G70" i="9"/>
  <c r="F94" i="9" l="1"/>
  <c r="H71" i="9"/>
  <c r="H72" i="9" s="1"/>
  <c r="H73" i="9" s="1"/>
  <c r="H74" i="9" s="1"/>
  <c r="H75" i="9" s="1"/>
  <c r="H76" i="9" s="1"/>
  <c r="H77" i="9" s="1"/>
  <c r="H78" i="9" s="1"/>
  <c r="H79" i="9" s="1"/>
  <c r="G71" i="9"/>
  <c r="H80" i="9" l="1"/>
  <c r="H81" i="9" s="1"/>
  <c r="H82" i="9" s="1"/>
  <c r="H83" i="9" s="1"/>
  <c r="H84" i="9" s="1"/>
  <c r="H85" i="9" s="1"/>
  <c r="H86" i="9" s="1"/>
  <c r="H87" i="9" s="1"/>
  <c r="H88" i="9" s="1"/>
  <c r="H89" i="9" s="1"/>
  <c r="H90" i="9" s="1"/>
  <c r="H91" i="9" s="1"/>
  <c r="H92" i="9" s="1"/>
  <c r="G79" i="9"/>
  <c r="G76" i="9"/>
  <c r="G77" i="9" l="1"/>
  <c r="G78" i="9" l="1"/>
  <c r="G86" i="9" l="1"/>
  <c r="G87" i="9"/>
  <c r="G94" i="9" s="1"/>
</calcChain>
</file>

<file path=xl/sharedStrings.xml><?xml version="1.0" encoding="utf-8"?>
<sst xmlns="http://schemas.openxmlformats.org/spreadsheetml/2006/main" count="107" uniqueCount="45">
  <si>
    <t>[W/m²]</t>
  </si>
  <si>
    <t>[kWh]</t>
  </si>
  <si>
    <r>
      <t>Q</t>
    </r>
    <r>
      <rPr>
        <b/>
        <vertAlign val="subscript"/>
        <sz val="11"/>
        <color theme="1"/>
        <rFont val="Calibri"/>
        <family val="2"/>
        <scheme val="minor"/>
      </rPr>
      <t>heat</t>
    </r>
  </si>
  <si>
    <r>
      <t>Q</t>
    </r>
    <r>
      <rPr>
        <b/>
        <vertAlign val="subscript"/>
        <sz val="11"/>
        <color theme="1"/>
        <rFont val="Calibri"/>
        <family val="2"/>
        <scheme val="minor"/>
      </rPr>
      <t>chil</t>
    </r>
  </si>
  <si>
    <r>
      <t>Q</t>
    </r>
    <r>
      <rPr>
        <b/>
        <vertAlign val="subscript"/>
        <sz val="11"/>
        <color theme="1"/>
        <rFont val="Calibri"/>
        <family val="2"/>
        <scheme val="minor"/>
      </rPr>
      <t>storage</t>
    </r>
  </si>
  <si>
    <r>
      <t>Q</t>
    </r>
    <r>
      <rPr>
        <b/>
        <vertAlign val="subscript"/>
        <sz val="11"/>
        <color theme="1"/>
        <rFont val="Calibri"/>
        <family val="2"/>
        <scheme val="minor"/>
      </rPr>
      <t>chill</t>
    </r>
    <r>
      <rPr>
        <b/>
        <sz val="11"/>
        <color theme="1"/>
        <rFont val="Calibri"/>
        <family val="2"/>
        <scheme val="minor"/>
      </rPr>
      <t>_demand</t>
    </r>
  </si>
  <si>
    <t>a)</t>
  </si>
  <si>
    <t>solar radiation</t>
  </si>
  <si>
    <t>Total</t>
  </si>
  <si>
    <t>direct</t>
  </si>
  <si>
    <t>SUM</t>
  </si>
  <si>
    <t xml:space="preserve">b) </t>
  </si>
  <si>
    <t>Boundaries</t>
  </si>
  <si>
    <t>Equations</t>
  </si>
  <si>
    <t>Solution c)</t>
  </si>
  <si>
    <t>min. direct radiation as indicator of system process</t>
  </si>
  <si>
    <t>collector efficiency (simplified)</t>
  </si>
  <si>
    <t>max. heat consumption chiller</t>
  </si>
  <si>
    <t>COP chiller</t>
  </si>
  <si>
    <t>cooling demand</t>
  </si>
  <si>
    <t>Time</t>
  </si>
  <si>
    <t>[hour]</t>
  </si>
  <si>
    <t xml:space="preserve">We are looking at the same plant as before. Now, however, the excess solar heat is not used for processes, but is stored for later use in the chiller. Calculate the stored heat in the tank for the day under consideration. </t>
  </si>
  <si>
    <t xml:space="preserve">Determine from the data the amount of energy that the memory should absorb for the day in question. Heat losses are not considered. </t>
  </si>
  <si>
    <t>Exercise 2.2</t>
  </si>
  <si>
    <t>The chiller is running only, when there is cooling demand at the same time.</t>
  </si>
  <si>
    <t xml:space="preserve">The heat storage is fully discharged in the beginning of the day. </t>
  </si>
  <si>
    <t>Collector plant size</t>
  </si>
  <si>
    <t>Solution a)</t>
  </si>
  <si>
    <t>Solution b)</t>
  </si>
  <si>
    <t>Sum:</t>
  </si>
  <si>
    <t>What amount of energy is stored in the energy storage at the end of the day?</t>
  </si>
  <si>
    <t>INTRODUCTION</t>
  </si>
  <si>
    <t>Emtpy field</t>
  </si>
  <si>
    <t>Correct answer</t>
  </si>
  <si>
    <t>wrong answer</t>
  </si>
  <si>
    <t>What is the total requried maximum capacity of the storage?</t>
  </si>
  <si>
    <t>●</t>
  </si>
  <si>
    <t xml:space="preserve">Solution </t>
  </si>
  <si>
    <t>Energy stored in the tank at the end of the day:</t>
  </si>
  <si>
    <t>Maximum capacity of the storage during the day:</t>
  </si>
  <si>
    <r>
      <t xml:space="preserve">We are looking at the same plant as in the </t>
    </r>
    <r>
      <rPr>
        <u/>
        <sz val="11"/>
        <color theme="1"/>
        <rFont val="Calibri (Textkörper)"/>
      </rPr>
      <t>exercise solar cooling, part A</t>
    </r>
    <r>
      <rPr>
        <sz val="11"/>
        <color theme="1"/>
        <rFont val="Calibri"/>
        <family val="2"/>
        <scheme val="minor"/>
      </rPr>
      <t xml:space="preserve">. Now, however, the excess solar heat is not used for processes, but is stored for later use in the chiller. </t>
    </r>
  </si>
  <si>
    <t xml:space="preserve">Calculate the heat generated by the  solar collector plant, the chilling capacity and the stored heat in the tank for the day under consideration. Consider that heat from storage can be used for supply of the chiller, if the solar power is low. </t>
  </si>
  <si>
    <t>Exercise solar cooling, part B</t>
  </si>
  <si>
    <r>
      <t xml:space="preserve">Welcome to the simulation exercise work sheet of </t>
    </r>
    <r>
      <rPr>
        <b/>
        <sz val="11"/>
        <color theme="1"/>
        <rFont val="Calibri"/>
        <family val="2"/>
        <scheme val="minor"/>
      </rPr>
      <t>HyCool</t>
    </r>
    <r>
      <rPr>
        <sz val="11"/>
        <color theme="1"/>
        <rFont val="Calibri"/>
        <family val="2"/>
        <scheme val="minor"/>
      </rPr>
      <t xml:space="preserve"> project. This file is necessary to solve exercise solar cooling, part B.
Use the boxes yellow marked boxes to fill your result. You don't need to fill any units, units are already default. If the answer is correct, the box will turn green. If it is wrong, the box will turn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</si>
</sst>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quot; kJ/kg&quot;"/>
    <numFmt numFmtId="165" formatCode="#,##0&quot; kWh&quot;"/>
    <numFmt numFmtId="166" formatCode="0.0"/>
    <numFmt numFmtId="167" formatCode="#,##0&quot; kJ&quot;"/>
    <numFmt numFmtId="168" formatCode="#,##0&quot; W/m²&quot;"/>
    <numFmt numFmtId="169" formatCode="#,##0&quot; kJ/m³&quot;"/>
    <numFmt numFmtId="170" formatCode="#,##0.00&quot; m³&quot;"/>
    <numFmt numFmtId="171" formatCode="#,##0&quot; kW&quot;"/>
    <numFmt numFmtId="172" formatCode="#,##0&quot; m²&quot;"/>
    <numFmt numFmtId="173" formatCode="0&quot; kW&quot;"/>
  </numFmts>
  <fonts count="10" x14ac:knownFonts="1">
    <font>
      <sz val="11"/>
      <color theme="1"/>
      <name val="Calibri"/>
      <family val="2"/>
      <scheme val="minor"/>
    </font>
    <font>
      <b/>
      <sz val="11"/>
      <color theme="1"/>
      <name val="Calibri"/>
      <family val="2"/>
      <scheme val="minor"/>
    </font>
    <font>
      <sz val="10"/>
      <color theme="1"/>
      <name val="Calibri"/>
      <family val="2"/>
      <scheme val="minor"/>
    </font>
    <font>
      <b/>
      <vertAlign val="subscript"/>
      <sz val="11"/>
      <color theme="1"/>
      <name val="Calibri"/>
      <family val="2"/>
      <scheme val="minor"/>
    </font>
    <font>
      <b/>
      <sz val="14"/>
      <color theme="1"/>
      <name val="Calibri"/>
      <family val="2"/>
      <scheme val="minor"/>
    </font>
    <font>
      <i/>
      <sz val="12"/>
      <color theme="1"/>
      <name val="Calibri"/>
      <family val="2"/>
      <scheme val="minor"/>
    </font>
    <font>
      <b/>
      <sz val="18"/>
      <color theme="1"/>
      <name val="Calibri"/>
      <family val="2"/>
      <scheme val="minor"/>
    </font>
    <font>
      <b/>
      <sz val="12"/>
      <color theme="1"/>
      <name val="Calibri"/>
      <family val="2"/>
      <scheme val="minor"/>
    </font>
    <font>
      <u/>
      <sz val="11"/>
      <color theme="1"/>
      <name val="Calibri (Textkörper)"/>
    </font>
    <font>
      <b/>
      <sz val="10"/>
      <color theme="1"/>
      <name val="Calibri"/>
      <family val="2"/>
      <scheme val="minor"/>
    </font>
  </fonts>
  <fills count="2">
    <fill>
      <patternFill patternType="none"/>
    </fill>
    <fill>
      <patternFill patternType="gray125"/>
    </fill>
  </fills>
  <borders count="13">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1">
    <xf numFmtId="0" fontId="0" fillId="0" borderId="0"/>
  </cellStyleXfs>
  <cellXfs count="63">
    <xf numFmtId="0" fontId="0" fillId="0" borderId="0" xfId="0"/>
    <xf numFmtId="0" fontId="1" fillId="0" borderId="0" xfId="0" applyFont="1" applyAlignment="1">
      <alignment horizontal="center"/>
    </xf>
    <xf numFmtId="0" fontId="4" fillId="0" borderId="0" xfId="0" applyFont="1"/>
    <xf numFmtId="164" fontId="2" fillId="0" borderId="0" xfId="0" applyNumberFormat="1" applyFont="1"/>
    <xf numFmtId="0" fontId="5" fillId="0" borderId="0" xfId="0" applyFont="1"/>
    <xf numFmtId="167" fontId="2" fillId="0" borderId="0" xfId="0" applyNumberFormat="1" applyFont="1"/>
    <xf numFmtId="170" fontId="2" fillId="0" borderId="0" xfId="0" applyNumberFormat="1" applyFont="1"/>
    <xf numFmtId="0" fontId="0" fillId="0" borderId="0" xfId="0" applyAlignment="1">
      <alignment horizontal="right"/>
    </xf>
    <xf numFmtId="0" fontId="0" fillId="0" borderId="0" xfId="0" applyAlignment="1">
      <alignment vertical="top" wrapText="1"/>
    </xf>
    <xf numFmtId="0" fontId="0" fillId="0" borderId="0" xfId="0" applyAlignment="1">
      <alignment wrapText="1"/>
    </xf>
    <xf numFmtId="0" fontId="0" fillId="0" borderId="1" xfId="0" applyBorder="1"/>
    <xf numFmtId="0" fontId="0" fillId="0" borderId="2" xfId="0" applyBorder="1"/>
    <xf numFmtId="168" fontId="2" fillId="0" borderId="2" xfId="0" applyNumberFormat="1" applyFont="1" applyFill="1" applyBorder="1"/>
    <xf numFmtId="0" fontId="2" fillId="0" borderId="2" xfId="0" applyFont="1" applyFill="1" applyBorder="1"/>
    <xf numFmtId="165" fontId="2" fillId="0" borderId="2" xfId="0" applyNumberFormat="1" applyFont="1" applyFill="1" applyBorder="1"/>
    <xf numFmtId="0" fontId="0" fillId="0" borderId="5" xfId="0" applyBorder="1"/>
    <xf numFmtId="0" fontId="0" fillId="0" borderId="5" xfId="0" applyBorder="1" applyAlignment="1">
      <alignment horizontal="center"/>
    </xf>
    <xf numFmtId="0" fontId="1" fillId="0" borderId="4" xfId="0" applyFont="1" applyBorder="1" applyAlignment="1">
      <alignment horizontal="center"/>
    </xf>
    <xf numFmtId="0" fontId="1" fillId="0" borderId="4" xfId="0" applyFont="1" applyBorder="1"/>
    <xf numFmtId="20" fontId="2" fillId="0" borderId="6" xfId="0" applyNumberFormat="1" applyFont="1" applyBorder="1"/>
    <xf numFmtId="0" fontId="2" fillId="0" borderId="6" xfId="0" applyFont="1" applyBorder="1"/>
    <xf numFmtId="20" fontId="2" fillId="0" borderId="5" xfId="0" applyNumberFormat="1" applyFont="1" applyBorder="1"/>
    <xf numFmtId="0" fontId="2" fillId="0" borderId="5" xfId="0" applyFont="1" applyBorder="1"/>
    <xf numFmtId="1" fontId="2" fillId="0" borderId="6" xfId="0" applyNumberFormat="1" applyFont="1" applyBorder="1"/>
    <xf numFmtId="1" fontId="2" fillId="0" borderId="5" xfId="0" applyNumberFormat="1" applyFont="1" applyBorder="1"/>
    <xf numFmtId="0" fontId="0" fillId="0" borderId="3" xfId="0" applyBorder="1"/>
    <xf numFmtId="0" fontId="0" fillId="0" borderId="0" xfId="0" applyAlignment="1">
      <alignment horizontal="left" vertical="top" wrapText="1"/>
    </xf>
    <xf numFmtId="169" fontId="2" fillId="0" borderId="0" xfId="0" applyNumberFormat="1" applyFont="1" applyAlignment="1">
      <alignment horizontal="right"/>
    </xf>
    <xf numFmtId="169" fontId="2" fillId="0" borderId="0" xfId="0" applyNumberFormat="1" applyFont="1" applyAlignment="1"/>
    <xf numFmtId="166" fontId="2" fillId="0" borderId="6" xfId="0" applyNumberFormat="1" applyFont="1" applyBorder="1"/>
    <xf numFmtId="171" fontId="2" fillId="0" borderId="2" xfId="0" applyNumberFormat="1" applyFont="1" applyFill="1" applyBorder="1"/>
    <xf numFmtId="0" fontId="1" fillId="0" borderId="6" xfId="0" applyFont="1" applyBorder="1" applyAlignment="1">
      <alignment horizontal="center"/>
    </xf>
    <xf numFmtId="0" fontId="1" fillId="0" borderId="6" xfId="0" applyFont="1" applyBorder="1"/>
    <xf numFmtId="0" fontId="0" fillId="0" borderId="7" xfId="0" applyBorder="1"/>
    <xf numFmtId="166" fontId="2" fillId="0" borderId="5" xfId="0" applyNumberFormat="1" applyFont="1" applyBorder="1"/>
    <xf numFmtId="172" fontId="2" fillId="0" borderId="1" xfId="0" applyNumberFormat="1" applyFont="1" applyFill="1" applyBorder="1"/>
    <xf numFmtId="0" fontId="0" fillId="0" borderId="0" xfId="0" applyAlignment="1">
      <alignment vertical="top"/>
    </xf>
    <xf numFmtId="0" fontId="0" fillId="0" borderId="0" xfId="0" applyAlignment="1">
      <alignment horizontal="left" vertical="top" wrapText="1"/>
    </xf>
    <xf numFmtId="0" fontId="2" fillId="0" borderId="7" xfId="0" applyFont="1" applyBorder="1"/>
    <xf numFmtId="166" fontId="0" fillId="0" borderId="7" xfId="0" applyNumberFormat="1" applyBorder="1"/>
    <xf numFmtId="0" fontId="2" fillId="0" borderId="6" xfId="0" applyFont="1" applyBorder="1" applyProtection="1">
      <protection locked="0"/>
    </xf>
    <xf numFmtId="0" fontId="2" fillId="0" borderId="5" xfId="0" applyFont="1" applyBorder="1" applyProtection="1">
      <protection locked="0"/>
    </xf>
    <xf numFmtId="0" fontId="0" fillId="0" borderId="7" xfId="0" applyBorder="1" applyProtection="1">
      <protection locked="0"/>
    </xf>
    <xf numFmtId="173" fontId="0" fillId="0" borderId="7" xfId="0" applyNumberFormat="1" applyBorder="1"/>
    <xf numFmtId="0" fontId="0" fillId="0" borderId="10" xfId="0" applyBorder="1"/>
    <xf numFmtId="164" fontId="2" fillId="0" borderId="10" xfId="0" applyNumberFormat="1" applyFont="1" applyBorder="1"/>
    <xf numFmtId="169" fontId="2" fillId="0" borderId="10" xfId="0" applyNumberFormat="1" applyFont="1" applyBorder="1" applyAlignment="1"/>
    <xf numFmtId="169" fontId="2" fillId="0" borderId="10" xfId="0" applyNumberFormat="1" applyFont="1" applyBorder="1" applyAlignment="1">
      <alignment horizontal="right"/>
    </xf>
    <xf numFmtId="167" fontId="2" fillId="0" borderId="10" xfId="0" applyNumberFormat="1" applyFont="1" applyBorder="1"/>
    <xf numFmtId="170" fontId="2" fillId="0" borderId="10" xfId="0" applyNumberFormat="1" applyFont="1" applyBorder="1"/>
    <xf numFmtId="0" fontId="0" fillId="0" borderId="11" xfId="0" applyBorder="1"/>
    <xf numFmtId="0" fontId="0" fillId="0" borderId="10" xfId="0" applyBorder="1" applyAlignment="1">
      <alignment wrapText="1"/>
    </xf>
    <xf numFmtId="0" fontId="0" fillId="0" borderId="10" xfId="0" applyBorder="1" applyAlignment="1">
      <alignment vertical="top" wrapText="1"/>
    </xf>
    <xf numFmtId="0" fontId="6" fillId="0" borderId="0" xfId="0" applyFont="1"/>
    <xf numFmtId="0" fontId="5" fillId="0" borderId="0" xfId="0" applyFont="1" applyAlignment="1">
      <alignment horizontal="center" vertical="center"/>
    </xf>
    <xf numFmtId="0" fontId="7" fillId="0" borderId="0" xfId="0" applyFont="1"/>
    <xf numFmtId="0" fontId="2" fillId="0" borderId="7" xfId="0" applyFont="1" applyBorder="1" applyProtection="1">
      <protection locked="0"/>
    </xf>
    <xf numFmtId="0" fontId="0" fillId="0" borderId="0" xfId="0" applyAlignment="1">
      <alignment horizontal="left" vertical="top" wrapText="1"/>
    </xf>
    <xf numFmtId="0" fontId="4" fillId="0" borderId="0" xfId="0" applyFont="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9" fillId="0" borderId="7" xfId="0" applyFont="1" applyBorder="1" applyAlignment="1">
      <alignment horizontal="left"/>
    </xf>
  </cellXfs>
  <cellStyles count="1">
    <cellStyle name="Standard" xfId="0" builtinId="0"/>
  </cellStyles>
  <dxfs count="1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fgColor rgb="FFFFFFCC"/>
          <bgColor rgb="FFFFFFCC"/>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F8EC8B"/>
      <color rgb="FFFDFFDF"/>
      <color rgb="FF6C510E"/>
      <color rgb="FFD5A11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266051</xdr:colOff>
      <xdr:row>0</xdr:row>
      <xdr:rowOff>130256</xdr:rowOff>
    </xdr:from>
    <xdr:to>
      <xdr:col>8</xdr:col>
      <xdr:colOff>248404</xdr:colOff>
      <xdr:row>4</xdr:row>
      <xdr:rowOff>75983</xdr:rowOff>
    </xdr:to>
    <xdr:pic>
      <xdr:nvPicPr>
        <xdr:cNvPr id="2" name="Grafik 1">
          <a:extLst>
            <a:ext uri="{FF2B5EF4-FFF2-40B4-BE49-F238E27FC236}">
              <a16:creationId xmlns:a16="http://schemas.microsoft.com/office/drawing/2014/main" id="{7E029B17-FA41-E640-998E-E631460E2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1649" y="130256"/>
          <a:ext cx="1610558" cy="705556"/>
        </a:xfrm>
        <a:prstGeom prst="rect">
          <a:avLst/>
        </a:prstGeom>
      </xdr:spPr>
    </xdr:pic>
    <xdr:clientData/>
  </xdr:twoCellAnchor>
  <xdr:twoCellAnchor editAs="oneCell">
    <xdr:from>
      <xdr:col>1</xdr:col>
      <xdr:colOff>15491</xdr:colOff>
      <xdr:row>0</xdr:row>
      <xdr:rowOff>0</xdr:rowOff>
    </xdr:from>
    <xdr:to>
      <xdr:col>3</xdr:col>
      <xdr:colOff>678418</xdr:colOff>
      <xdr:row>4</xdr:row>
      <xdr:rowOff>169340</xdr:rowOff>
    </xdr:to>
    <xdr:pic>
      <xdr:nvPicPr>
        <xdr:cNvPr id="7" name="Grafik 6">
          <a:extLst>
            <a:ext uri="{FF2B5EF4-FFF2-40B4-BE49-F238E27FC236}">
              <a16:creationId xmlns:a16="http://schemas.microsoft.com/office/drawing/2014/main" id="{96B2D7A6-4019-E340-B7B5-D525FFA437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76" y="0"/>
          <a:ext cx="2291133" cy="929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9525</xdr:colOff>
      <xdr:row>55</xdr:row>
      <xdr:rowOff>171450</xdr:rowOff>
    </xdr:from>
    <xdr:ext cx="3162301" cy="258597"/>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EC8E8B5-CE6F-C04B-8504-DE6081357C57}"/>
                </a:ext>
              </a:extLst>
            </xdr:cNvPr>
            <xdr:cNvSpPr txBox="1"/>
          </xdr:nvSpPr>
          <xdr:spPr>
            <a:xfrm>
              <a:off x="415925" y="1109345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sSub>
                      <m:sSubPr>
                        <m:ctrlPr>
                          <a:rPr lang="de-DE" sz="1000" b="0" i="1">
                            <a:latin typeface="Cambria Math" panose="02040503050406030204" pitchFamily="18" charset="0"/>
                          </a:rPr>
                        </m:ctrlPr>
                      </m:sSubPr>
                      <m:e>
                        <m:r>
                          <m:rPr>
                            <m:sty m:val="p"/>
                          </m:rPr>
                          <a:rPr lang="el-GR" sz="1000" b="0" i="1">
                            <a:latin typeface="Cambria Math"/>
                          </a:rPr>
                          <m:t>η</m:t>
                        </m:r>
                      </m:e>
                      <m:sub>
                        <m:r>
                          <a:rPr lang="de-DE" sz="1000" b="0" i="1">
                            <a:latin typeface="Cambria Math"/>
                          </a:rPr>
                          <m:t>𝑐𝑜𝑙𝑙</m:t>
                        </m:r>
                      </m:sub>
                    </m:sSub>
                    <m:r>
                      <a:rPr lang="de-DE" sz="1000" b="0" i="1">
                        <a:latin typeface="Cambria Math"/>
                      </a:rPr>
                      <m:t> ∗ </m:t>
                    </m:r>
                    <m:sSubSup>
                      <m:sSubSupPr>
                        <m:ctrlPr>
                          <a:rPr lang="de-DE" sz="1000" b="0" i="1">
                            <a:latin typeface="Cambria Math" panose="02040503050406030204" pitchFamily="18" charset="0"/>
                          </a:rPr>
                        </m:ctrlPr>
                      </m:sSubSupPr>
                      <m:e>
                        <m:r>
                          <a:rPr lang="de-DE" sz="1000" b="0" i="1">
                            <a:latin typeface="Cambria Math"/>
                          </a:rPr>
                          <m:t>𝐸</m:t>
                        </m:r>
                      </m:e>
                      <m:sub>
                        <m:r>
                          <a:rPr lang="de-DE" sz="1000" b="0" i="1">
                            <a:latin typeface="Cambria Math"/>
                          </a:rPr>
                          <m:t>𝑑𝑖𝑟𝑒𝑐𝑡</m:t>
                        </m:r>
                      </m:sub>
                      <m:sup>
                        <m:r>
                          <a:rPr lang="de-DE" sz="1000" b="0" i="1">
                            <a:latin typeface="Cambria Math"/>
                          </a:rPr>
                          <m:t>𝑠𝑜𝑙𝑎𝑟</m:t>
                        </m:r>
                      </m:sup>
                    </m:sSubSup>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𝐴</m:t>
                        </m:r>
                      </m:e>
                      <m:sub>
                        <m:r>
                          <a:rPr lang="de-DE" sz="1000" b="0" i="1">
                            <a:latin typeface="Cambria Math"/>
                          </a:rPr>
                          <m:t>𝑐𝑜𝑙𝑙</m:t>
                        </m:r>
                      </m:sub>
                    </m:sSub>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2" name="Textfeld 1">
              <a:extLst>
                <a:ext uri="{FF2B5EF4-FFF2-40B4-BE49-F238E27FC236}">
                  <a16:creationId xmlns:a16="http://schemas.microsoft.com/office/drawing/2014/main" id="{0EC8E8B5-CE6F-C04B-8504-DE6081357C57}"/>
                </a:ext>
              </a:extLst>
            </xdr:cNvPr>
            <xdr:cNvSpPr txBox="1"/>
          </xdr:nvSpPr>
          <xdr:spPr>
            <a:xfrm>
              <a:off x="415925" y="1109345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ℎ𝑒𝑎𝑡= </a:t>
              </a:r>
              <a:r>
                <a:rPr lang="el-GR" sz="1000" b="0" i="0">
                  <a:latin typeface="Cambria Math"/>
                </a:rPr>
                <a:t>η</a:t>
              </a:r>
              <a:r>
                <a:rPr lang="de-DE" sz="1000" b="0" i="0">
                  <a:latin typeface="Cambria Math" panose="02040503050406030204" pitchFamily="18" charset="0"/>
                </a:rPr>
                <a:t>_</a:t>
              </a:r>
              <a:r>
                <a:rPr lang="de-DE" sz="1000" b="0" i="0">
                  <a:latin typeface="Cambria Math"/>
                </a:rPr>
                <a:t>𝑐𝑜𝑙𝑙  ∗ 𝐸</a:t>
              </a:r>
              <a:r>
                <a:rPr lang="de-DE" sz="1000" b="0" i="0">
                  <a:latin typeface="Cambria Math" panose="02040503050406030204" pitchFamily="18" charset="0"/>
                </a:rPr>
                <a:t>_</a:t>
              </a:r>
              <a:r>
                <a:rPr lang="de-DE" sz="1000" b="0" i="0">
                  <a:latin typeface="Cambria Math"/>
                </a:rPr>
                <a:t>𝑑𝑖𝑟𝑒𝑐𝑡</a:t>
              </a:r>
              <a:r>
                <a:rPr lang="de-DE" sz="1000" b="0" i="0">
                  <a:latin typeface="Cambria Math" panose="02040503050406030204" pitchFamily="18" charset="0"/>
                </a:rPr>
                <a:t>^</a:t>
              </a:r>
              <a:r>
                <a:rPr lang="de-DE" sz="1000" b="0" i="0">
                  <a:latin typeface="Cambria Math"/>
                </a:rPr>
                <a:t>𝑠𝑜𝑙𝑎𝑟  ∗𝐴</a:t>
              </a:r>
              <a:r>
                <a:rPr lang="de-DE" sz="1000" b="0" i="0">
                  <a:latin typeface="Cambria Math" panose="02040503050406030204" pitchFamily="18" charset="0"/>
                </a:rPr>
                <a:t>_</a:t>
              </a:r>
              <a:r>
                <a:rPr lang="de-DE" sz="1000" b="0" i="0">
                  <a:latin typeface="Cambria Math"/>
                </a:rPr>
                <a:t>𝑐𝑜𝑙𝑙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8</xdr:col>
      <xdr:colOff>190500</xdr:colOff>
      <xdr:row>0</xdr:row>
      <xdr:rowOff>24534</xdr:rowOff>
    </xdr:from>
    <xdr:to>
      <xdr:col>9</xdr:col>
      <xdr:colOff>173912</xdr:colOff>
      <xdr:row>1</xdr:row>
      <xdr:rowOff>219363</xdr:rowOff>
    </xdr:to>
    <xdr:pic>
      <xdr:nvPicPr>
        <xdr:cNvPr id="3" name="Grafik 2">
          <a:extLst>
            <a:ext uri="{FF2B5EF4-FFF2-40B4-BE49-F238E27FC236}">
              <a16:creationId xmlns:a16="http://schemas.microsoft.com/office/drawing/2014/main" id="{78B0D290-B57B-6147-A1EB-54418E457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7200" y="24534"/>
          <a:ext cx="872412" cy="385329"/>
        </a:xfrm>
        <a:prstGeom prst="rect">
          <a:avLst/>
        </a:prstGeom>
      </xdr:spPr>
    </xdr:pic>
    <xdr:clientData/>
  </xdr:twoCellAnchor>
  <xdr:twoCellAnchor editAs="oneCell">
    <xdr:from>
      <xdr:col>8</xdr:col>
      <xdr:colOff>202046</xdr:colOff>
      <xdr:row>53</xdr:row>
      <xdr:rowOff>5483</xdr:rowOff>
    </xdr:from>
    <xdr:to>
      <xdr:col>9</xdr:col>
      <xdr:colOff>185458</xdr:colOff>
      <xdr:row>54</xdr:row>
      <xdr:rowOff>195984</xdr:rowOff>
    </xdr:to>
    <xdr:pic>
      <xdr:nvPicPr>
        <xdr:cNvPr id="4" name="Grafik 3">
          <a:extLst>
            <a:ext uri="{FF2B5EF4-FFF2-40B4-BE49-F238E27FC236}">
              <a16:creationId xmlns:a16="http://schemas.microsoft.com/office/drawing/2014/main" id="{2C16BD22-3C5A-D547-92FA-20417897E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8746" y="10495683"/>
          <a:ext cx="872412" cy="381001"/>
        </a:xfrm>
        <a:prstGeom prst="rect">
          <a:avLst/>
        </a:prstGeom>
      </xdr:spPr>
    </xdr:pic>
    <xdr:clientData/>
  </xdr:twoCellAnchor>
  <xdr:oneCellAnchor>
    <xdr:from>
      <xdr:col>2</xdr:col>
      <xdr:colOff>0</xdr:colOff>
      <xdr:row>59</xdr:row>
      <xdr:rowOff>0</xdr:rowOff>
    </xdr:from>
    <xdr:ext cx="3162301" cy="242695"/>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317F9583-10C9-0B49-A2AE-C62FF0666F1F}"/>
                </a:ext>
              </a:extLst>
            </xdr:cNvPr>
            <xdr:cNvSpPr txBox="1"/>
          </xdr:nvSpPr>
          <xdr:spPr>
            <a:xfrm>
              <a:off x="406400" y="11696700"/>
              <a:ext cx="3162301"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𝑐h𝑖𝑙𝑙</m:t>
                        </m:r>
                      </m:sub>
                    </m:sSub>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r>
                      <a:rPr lang="de-DE" sz="1000" b="0" i="1">
                        <a:latin typeface="Cambria Math"/>
                      </a:rPr>
                      <m:t>𝐶𝑂𝑃</m:t>
                    </m:r>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5" name="Textfeld 4">
              <a:extLst>
                <a:ext uri="{FF2B5EF4-FFF2-40B4-BE49-F238E27FC236}">
                  <a16:creationId xmlns:a16="http://schemas.microsoft.com/office/drawing/2014/main" id="{317F9583-10C9-0B49-A2AE-C62FF0666F1F}"/>
                </a:ext>
              </a:extLst>
            </xdr:cNvPr>
            <xdr:cNvSpPr txBox="1"/>
          </xdr:nvSpPr>
          <xdr:spPr>
            <a:xfrm>
              <a:off x="406400" y="11696700"/>
              <a:ext cx="3162301"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𝑐ℎ𝑖𝑙𝑙= 𝑄</a:t>
              </a:r>
              <a:r>
                <a:rPr lang="de-DE" sz="1000" b="0" i="0">
                  <a:latin typeface="Cambria Math" panose="02040503050406030204" pitchFamily="18" charset="0"/>
                </a:rPr>
                <a:t>_</a:t>
              </a:r>
              <a:r>
                <a:rPr lang="de-DE" sz="1000" b="0" i="0">
                  <a:latin typeface="Cambria Math"/>
                </a:rPr>
                <a:t>ℎ𝑒𝑎𝑡  ∗𝐶𝑂𝑃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1</xdr:col>
      <xdr:colOff>152203</xdr:colOff>
      <xdr:row>55</xdr:row>
      <xdr:rowOff>111638</xdr:rowOff>
    </xdr:from>
    <xdr:to>
      <xdr:col>4</xdr:col>
      <xdr:colOff>335048</xdr:colOff>
      <xdr:row>60</xdr:row>
      <xdr:rowOff>106053</xdr:rowOff>
    </xdr:to>
    <xdr:pic>
      <xdr:nvPicPr>
        <xdr:cNvPr id="6" name="Grafik 5">
          <a:extLst>
            <a:ext uri="{FF2B5EF4-FFF2-40B4-BE49-F238E27FC236}">
              <a16:creationId xmlns:a16="http://schemas.microsoft.com/office/drawing/2014/main" id="{8AE5E76E-F6C4-E34A-BD01-9D300D55A1D5}"/>
            </a:ext>
          </a:extLst>
        </xdr:cNvPr>
        <xdr:cNvPicPr>
          <a:picLocks noChangeAspect="1"/>
        </xdr:cNvPicPr>
      </xdr:nvPicPr>
      <xdr:blipFill>
        <a:blip xmlns:r="http://schemas.openxmlformats.org/officeDocument/2006/relationships" r:embed="rId2"/>
        <a:stretch>
          <a:fillRect/>
        </a:stretch>
      </xdr:blipFill>
      <xdr:spPr>
        <a:xfrm>
          <a:off x="351774" y="10870352"/>
          <a:ext cx="2024345" cy="965058"/>
        </a:xfrm>
        <a:prstGeom prst="rect">
          <a:avLst/>
        </a:prstGeom>
      </xdr:spPr>
    </xdr:pic>
    <xdr:clientData/>
  </xdr:twoCellAnchor>
  <xdr:oneCellAnchor>
    <xdr:from>
      <xdr:col>5</xdr:col>
      <xdr:colOff>136072</xdr:colOff>
      <xdr:row>63</xdr:row>
      <xdr:rowOff>154215</xdr:rowOff>
    </xdr:from>
    <xdr:ext cx="2279920" cy="242567"/>
    <xdr:sp macro="" textlink="">
      <xdr:nvSpPr>
        <xdr:cNvPr id="7" name="Textfeld 6">
          <a:extLst>
            <a:ext uri="{FF2B5EF4-FFF2-40B4-BE49-F238E27FC236}">
              <a16:creationId xmlns:a16="http://schemas.microsoft.com/office/drawing/2014/main" id="{2047B83E-2634-3F46-95F1-C3303C3C8D90}"/>
            </a:ext>
          </a:extLst>
        </xdr:cNvPr>
        <xdr:cNvSpPr txBox="1"/>
      </xdr:nvSpPr>
      <xdr:spPr>
        <a:xfrm>
          <a:off x="3002643" y="12455072"/>
          <a:ext cx="2279920" cy="2425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000">
              <a:latin typeface="Cambria Math" panose="02040503050406030204" pitchFamily="18" charset="0"/>
              <a:ea typeface="Cambria Math" panose="02040503050406030204" pitchFamily="18" charset="0"/>
            </a:rPr>
            <a:t>Please</a:t>
          </a:r>
          <a:r>
            <a:rPr lang="de-DE" sz="1000" baseline="0">
              <a:latin typeface="Cambria Math" panose="02040503050406030204" pitchFamily="18" charset="0"/>
              <a:ea typeface="Cambria Math" panose="02040503050406030204" pitchFamily="18" charset="0"/>
            </a:rPr>
            <a:t> watch the unit: 1000 W = 1 kW</a:t>
          </a:r>
          <a:endParaRPr lang="de-DE" sz="1000">
            <a:latin typeface="Cambria Math" panose="02040503050406030204" pitchFamily="18" charset="0"/>
            <a:ea typeface="Cambria Math" panose="020405030504060302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9525</xdr:colOff>
      <xdr:row>56</xdr:row>
      <xdr:rowOff>171450</xdr:rowOff>
    </xdr:from>
    <xdr:ext cx="3162301" cy="258597"/>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390525" y="1013460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sSub>
                      <m:sSubPr>
                        <m:ctrlPr>
                          <a:rPr lang="de-DE" sz="1000" b="0" i="1">
                            <a:latin typeface="Cambria Math" panose="02040503050406030204" pitchFamily="18" charset="0"/>
                          </a:rPr>
                        </m:ctrlPr>
                      </m:sSubPr>
                      <m:e>
                        <m:r>
                          <m:rPr>
                            <m:sty m:val="p"/>
                          </m:rPr>
                          <a:rPr lang="el-GR" sz="1000" b="0" i="1">
                            <a:latin typeface="Cambria Math"/>
                          </a:rPr>
                          <m:t>η</m:t>
                        </m:r>
                      </m:e>
                      <m:sub>
                        <m:r>
                          <a:rPr lang="de-DE" sz="1000" b="0" i="1">
                            <a:latin typeface="Cambria Math"/>
                          </a:rPr>
                          <m:t>𝑐𝑜𝑙𝑙</m:t>
                        </m:r>
                      </m:sub>
                    </m:sSub>
                    <m:r>
                      <a:rPr lang="de-DE" sz="1000" b="0" i="1">
                        <a:latin typeface="Cambria Math"/>
                      </a:rPr>
                      <m:t> ∗ </m:t>
                    </m:r>
                    <m:sSubSup>
                      <m:sSubSupPr>
                        <m:ctrlPr>
                          <a:rPr lang="de-DE" sz="1000" b="0" i="1">
                            <a:latin typeface="Cambria Math" panose="02040503050406030204" pitchFamily="18" charset="0"/>
                          </a:rPr>
                        </m:ctrlPr>
                      </m:sSubSupPr>
                      <m:e>
                        <m:r>
                          <a:rPr lang="de-DE" sz="1000" b="0" i="1">
                            <a:latin typeface="Cambria Math"/>
                          </a:rPr>
                          <m:t>𝐸</m:t>
                        </m:r>
                      </m:e>
                      <m:sub>
                        <m:r>
                          <a:rPr lang="de-DE" sz="1000" b="0" i="1">
                            <a:latin typeface="Cambria Math"/>
                          </a:rPr>
                          <m:t>𝑑𝑖𝑟𝑒𝑐𝑡</m:t>
                        </m:r>
                      </m:sub>
                      <m:sup>
                        <m:r>
                          <a:rPr lang="de-DE" sz="1000" b="0" i="1">
                            <a:latin typeface="Cambria Math"/>
                          </a:rPr>
                          <m:t>𝑠𝑜𝑙𝑎𝑟</m:t>
                        </m:r>
                      </m:sup>
                    </m:sSubSup>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𝐴</m:t>
                        </m:r>
                      </m:e>
                      <m:sub>
                        <m:r>
                          <a:rPr lang="de-DE" sz="1000" b="0" i="1">
                            <a:latin typeface="Cambria Math"/>
                          </a:rPr>
                          <m:t>𝑐𝑜𝑙𝑙</m:t>
                        </m:r>
                      </m:sub>
                    </m:sSub>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2" name="Textfeld 1"/>
            <xdr:cNvSpPr txBox="1"/>
          </xdr:nvSpPr>
          <xdr:spPr>
            <a:xfrm>
              <a:off x="390525" y="1013460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𝑄_ℎ𝑒𝑎𝑡= </a:t>
              </a:r>
              <a:r>
                <a:rPr lang="el-GR" sz="1000" b="0" i="0">
                  <a:latin typeface="Cambria Math"/>
                </a:rPr>
                <a:t>η</a:t>
              </a:r>
              <a:r>
                <a:rPr lang="de-DE" sz="1000" b="0" i="0">
                  <a:latin typeface="Cambria Math"/>
                </a:rPr>
                <a:t>_𝑐𝑜𝑙𝑙  ∗ 𝐸_𝑑𝑖𝑟𝑒𝑐𝑡^𝑠𝑜𝑙𝑎𝑟  ∗𝐴_𝑐𝑜𝑙𝑙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8</xdr:col>
      <xdr:colOff>190500</xdr:colOff>
      <xdr:row>0</xdr:row>
      <xdr:rowOff>24534</xdr:rowOff>
    </xdr:from>
    <xdr:to>
      <xdr:col>9</xdr:col>
      <xdr:colOff>173912</xdr:colOff>
      <xdr:row>1</xdr:row>
      <xdr:rowOff>219363</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0682" y="24534"/>
          <a:ext cx="872412" cy="391102"/>
        </a:xfrm>
        <a:prstGeom prst="rect">
          <a:avLst/>
        </a:prstGeom>
      </xdr:spPr>
    </xdr:pic>
    <xdr:clientData/>
  </xdr:twoCellAnchor>
  <xdr:twoCellAnchor editAs="oneCell">
    <xdr:from>
      <xdr:col>8</xdr:col>
      <xdr:colOff>202046</xdr:colOff>
      <xdr:row>54</xdr:row>
      <xdr:rowOff>5483</xdr:rowOff>
    </xdr:from>
    <xdr:to>
      <xdr:col>9</xdr:col>
      <xdr:colOff>185458</xdr:colOff>
      <xdr:row>55</xdr:row>
      <xdr:rowOff>195984</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2228" y="10788938"/>
          <a:ext cx="872412" cy="386773"/>
        </a:xfrm>
        <a:prstGeom prst="rect">
          <a:avLst/>
        </a:prstGeom>
      </xdr:spPr>
    </xdr:pic>
    <xdr:clientData/>
  </xdr:twoCellAnchor>
  <xdr:oneCellAnchor>
    <xdr:from>
      <xdr:col>2</xdr:col>
      <xdr:colOff>0</xdr:colOff>
      <xdr:row>60</xdr:row>
      <xdr:rowOff>0</xdr:rowOff>
    </xdr:from>
    <xdr:ext cx="3162301" cy="242695"/>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300-000005000000}"/>
                </a:ext>
              </a:extLst>
            </xdr:cNvPr>
            <xdr:cNvSpPr txBox="1"/>
          </xdr:nvSpPr>
          <xdr:spPr>
            <a:xfrm>
              <a:off x="381000" y="10734675"/>
              <a:ext cx="3162301"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𝑐h𝑖𝑙𝑙</m:t>
                        </m:r>
                      </m:sub>
                    </m:sSub>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r>
                      <a:rPr lang="de-DE" sz="1000" b="0" i="1">
                        <a:latin typeface="Cambria Math"/>
                      </a:rPr>
                      <m:t>𝐶𝑂𝑃</m:t>
                    </m:r>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5" name="Textfeld 4"/>
            <xdr:cNvSpPr txBox="1"/>
          </xdr:nvSpPr>
          <xdr:spPr>
            <a:xfrm>
              <a:off x="381000" y="10734675"/>
              <a:ext cx="3162301"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𝑄_𝑐ℎ𝑖𝑙𝑙= 𝑄_ℎ𝑒𝑎𝑡  ∗𝐶𝑂𝑃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7793</xdr:colOff>
      <xdr:row>100</xdr:row>
      <xdr:rowOff>120361</xdr:rowOff>
    </xdr:from>
    <xdr:ext cx="3162301" cy="269689"/>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423429" y="20174816"/>
              <a:ext cx="3162301" cy="269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𝑠𝑡𝑜𝑟𝑎𝑔𝑒</m:t>
                        </m:r>
                      </m:sub>
                    </m:sSub>
                    <m:r>
                      <a:rPr lang="de-DE" sz="1000" b="0" i="1">
                        <a:latin typeface="Cambria Math"/>
                      </a:rPr>
                      <m:t>=</m:t>
                    </m:r>
                    <m:func>
                      <m:funcPr>
                        <m:ctrlPr>
                          <a:rPr lang="de-DE" sz="1000" b="0" i="1">
                            <a:latin typeface="Cambria Math" panose="02040503050406030204" pitchFamily="18" charset="0"/>
                          </a:rPr>
                        </m:ctrlPr>
                      </m:funcPr>
                      <m:fName>
                        <m:r>
                          <m:rPr>
                            <m:sty m:val="p"/>
                          </m:rPr>
                          <a:rPr lang="de-DE" sz="1000" b="0" i="0">
                            <a:latin typeface="Cambria Math"/>
                          </a:rPr>
                          <m:t>max</m:t>
                        </m:r>
                      </m:fName>
                      <m:e>
                        <m:d>
                          <m:dPr>
                            <m:ctrlPr>
                              <a:rPr lang="de-DE" sz="1000" b="0" i="1">
                                <a:latin typeface="Cambria Math" panose="02040503050406030204" pitchFamily="18" charset="0"/>
                              </a:rPr>
                            </m:ctrlPr>
                          </m:dPr>
                          <m:e>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𝑠𝑡𝑜𝑟𝑎𝑔𝑒</m:t>
                                </m:r>
                              </m:sub>
                            </m:sSub>
                          </m:e>
                        </m:d>
                      </m:e>
                    </m:func>
                    <m:r>
                      <a:rPr lang="de-DE" sz="1000" b="0" i="1">
                        <a:latin typeface="Cambria Math"/>
                      </a:rPr>
                      <m:t>=468.6 </m:t>
                    </m:r>
                    <m:r>
                      <a:rPr lang="de-DE" sz="1000" b="0" i="1">
                        <a:latin typeface="Cambria Math"/>
                      </a:rPr>
                      <m:t>𝑘𝑊h</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423429" y="20174816"/>
              <a:ext cx="3162301" cy="269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𝑠𝑡𝑜𝑟𝑎𝑔𝑒=max</a:t>
              </a:r>
              <a:r>
                <a:rPr lang="de-DE" sz="1000" b="0" i="0">
                  <a:latin typeface="Cambria Math" panose="02040503050406030204" pitchFamily="18" charset="0"/>
                </a:rPr>
                <a:t>⁡(</a:t>
              </a:r>
              <a:r>
                <a:rPr lang="de-DE" sz="1000" b="0" i="0">
                  <a:latin typeface="Cambria Math"/>
                </a:rPr>
                <a:t>𝑄</a:t>
              </a:r>
              <a:r>
                <a:rPr lang="de-DE" sz="1000" b="0" i="0">
                  <a:latin typeface="Cambria Math" panose="02040503050406030204" pitchFamily="18" charset="0"/>
                </a:rPr>
                <a:t>_</a:t>
              </a:r>
              <a:r>
                <a:rPr lang="de-DE" sz="1000" b="0" i="0">
                  <a:latin typeface="Cambria Math"/>
                </a:rPr>
                <a:t>𝑠𝑡𝑜𝑟𝑎𝑔𝑒</a:t>
              </a:r>
              <a:r>
                <a:rPr lang="de-DE" sz="1000" b="0" i="0">
                  <a:latin typeface="Cambria Math" panose="02040503050406030204" pitchFamily="18" charset="0"/>
                </a:rPr>
                <a:t> )</a:t>
              </a:r>
              <a:r>
                <a:rPr lang="de-DE" sz="1000" b="0" i="0">
                  <a:latin typeface="Cambria Math"/>
                </a:rPr>
                <a:t>=468.6 𝑘𝑊ℎ</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wsDr>
</file>

<file path=xl/theme/theme1.xml><?xml version="1.0" encoding="utf-8"?>
<a:theme xmlns:a="http://schemas.openxmlformats.org/drawingml/2006/main" name="Larissa">
  <a:themeElements>
    <a:clrScheme name="JER_colors">
      <a:dk1>
        <a:sysClr val="windowText" lastClr="000000"/>
      </a:dk1>
      <a:lt1>
        <a:sysClr val="window" lastClr="FFFFFF"/>
      </a:lt1>
      <a:dk2>
        <a:srgbClr val="1F497D"/>
      </a:dk2>
      <a:lt2>
        <a:srgbClr val="EEECE1"/>
      </a:lt2>
      <a:accent1>
        <a:srgbClr val="A1D250"/>
      </a:accent1>
      <a:accent2>
        <a:srgbClr val="61C5B2"/>
      </a:accent2>
      <a:accent3>
        <a:srgbClr val="909578"/>
      </a:accent3>
      <a:accent4>
        <a:srgbClr val="58AFD6"/>
      </a:accent4>
      <a:accent5>
        <a:srgbClr val="4472C4"/>
      </a:accent5>
      <a:accent6>
        <a:srgbClr val="70AD47"/>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187FE-99A9-2D49-BF53-1E932734CBB3}">
  <sheetPr>
    <tabColor theme="1"/>
  </sheetPr>
  <dimension ref="B6:H28"/>
  <sheetViews>
    <sheetView showGridLines="0" view="pageLayout" zoomScaleNormal="100" workbookViewId="0">
      <selection activeCell="B9" sqref="B9:H21"/>
    </sheetView>
  </sheetViews>
  <sheetFormatPr baseColWidth="10" defaultRowHeight="15" x14ac:dyDescent="0.2"/>
  <cols>
    <col min="1" max="1" width="3.33203125" customWidth="1"/>
    <col min="2" max="8" width="10.6640625" customWidth="1"/>
    <col min="9" max="9" width="3.33203125" customWidth="1"/>
  </cols>
  <sheetData>
    <row r="6" spans="2:8" ht="41" customHeight="1" x14ac:dyDescent="0.2"/>
    <row r="7" spans="2:8" ht="24" x14ac:dyDescent="0.3">
      <c r="B7" s="53" t="s">
        <v>32</v>
      </c>
    </row>
    <row r="9" spans="2:8" ht="15" customHeight="1" x14ac:dyDescent="0.2">
      <c r="B9" s="57" t="s">
        <v>44</v>
      </c>
      <c r="C9" s="57"/>
      <c r="D9" s="57"/>
      <c r="E9" s="57"/>
      <c r="F9" s="57"/>
      <c r="G9" s="57"/>
      <c r="H9" s="57"/>
    </row>
    <row r="10" spans="2:8" x14ac:dyDescent="0.2">
      <c r="B10" s="57"/>
      <c r="C10" s="57"/>
      <c r="D10" s="57"/>
      <c r="E10" s="57"/>
      <c r="F10" s="57"/>
      <c r="G10" s="57"/>
      <c r="H10" s="57"/>
    </row>
    <row r="11" spans="2:8" x14ac:dyDescent="0.2">
      <c r="B11" s="57"/>
      <c r="C11" s="57"/>
      <c r="D11" s="57"/>
      <c r="E11" s="57"/>
      <c r="F11" s="57"/>
      <c r="G11" s="57"/>
      <c r="H11" s="57"/>
    </row>
    <row r="12" spans="2:8" x14ac:dyDescent="0.2">
      <c r="B12" s="57"/>
      <c r="C12" s="57"/>
      <c r="D12" s="57"/>
      <c r="E12" s="57"/>
      <c r="F12" s="57"/>
      <c r="G12" s="57"/>
      <c r="H12" s="57"/>
    </row>
    <row r="13" spans="2:8" x14ac:dyDescent="0.2">
      <c r="B13" s="57"/>
      <c r="C13" s="57"/>
      <c r="D13" s="57"/>
      <c r="E13" s="57"/>
      <c r="F13" s="57"/>
      <c r="G13" s="57"/>
      <c r="H13" s="57"/>
    </row>
    <row r="14" spans="2:8" x14ac:dyDescent="0.2">
      <c r="B14" s="57"/>
      <c r="C14" s="57"/>
      <c r="D14" s="57"/>
      <c r="E14" s="57"/>
      <c r="F14" s="57"/>
      <c r="G14" s="57"/>
      <c r="H14" s="57"/>
    </row>
    <row r="15" spans="2:8" x14ac:dyDescent="0.2">
      <c r="B15" s="57"/>
      <c r="C15" s="57"/>
      <c r="D15" s="57"/>
      <c r="E15" s="57"/>
      <c r="F15" s="57"/>
      <c r="G15" s="57"/>
      <c r="H15" s="57"/>
    </row>
    <row r="16" spans="2:8" x14ac:dyDescent="0.2">
      <c r="B16" s="57"/>
      <c r="C16" s="57"/>
      <c r="D16" s="57"/>
      <c r="E16" s="57"/>
      <c r="F16" s="57"/>
      <c r="G16" s="57"/>
      <c r="H16" s="57"/>
    </row>
    <row r="17" spans="2:8" x14ac:dyDescent="0.2">
      <c r="B17" s="57"/>
      <c r="C17" s="57"/>
      <c r="D17" s="57"/>
      <c r="E17" s="57"/>
      <c r="F17" s="57"/>
      <c r="G17" s="57"/>
      <c r="H17" s="57"/>
    </row>
    <row r="18" spans="2:8" x14ac:dyDescent="0.2">
      <c r="B18" s="57"/>
      <c r="C18" s="57"/>
      <c r="D18" s="57"/>
      <c r="E18" s="57"/>
      <c r="F18" s="57"/>
      <c r="G18" s="57"/>
      <c r="H18" s="57"/>
    </row>
    <row r="19" spans="2:8" x14ac:dyDescent="0.2">
      <c r="B19" s="57"/>
      <c r="C19" s="57"/>
      <c r="D19" s="57"/>
      <c r="E19" s="57"/>
      <c r="F19" s="57"/>
      <c r="G19" s="57"/>
      <c r="H19" s="57"/>
    </row>
    <row r="20" spans="2:8" x14ac:dyDescent="0.2">
      <c r="B20" s="57"/>
      <c r="C20" s="57"/>
      <c r="D20" s="57"/>
      <c r="E20" s="57"/>
      <c r="F20" s="57"/>
      <c r="G20" s="57"/>
      <c r="H20" s="57"/>
    </row>
    <row r="21" spans="2:8" x14ac:dyDescent="0.2">
      <c r="B21" s="57"/>
      <c r="C21" s="57"/>
      <c r="D21" s="57"/>
      <c r="E21" s="57"/>
      <c r="F21" s="57"/>
      <c r="G21" s="57"/>
      <c r="H21" s="57"/>
    </row>
    <row r="24" spans="2:8" x14ac:dyDescent="0.2">
      <c r="B24" t="s">
        <v>33</v>
      </c>
      <c r="D24" s="33"/>
    </row>
    <row r="26" spans="2:8" x14ac:dyDescent="0.2">
      <c r="B26" t="s">
        <v>34</v>
      </c>
      <c r="D26" s="43">
        <v>5</v>
      </c>
    </row>
    <row r="28" spans="2:8" x14ac:dyDescent="0.2">
      <c r="B28" t="s">
        <v>35</v>
      </c>
      <c r="D28" s="43">
        <v>6</v>
      </c>
    </row>
  </sheetData>
  <sheetProtection algorithmName="SHA-512" hashValue="ey7uanTCqZRIbur3v0fBMLka61WCrh52EhqavUDiM4qj/iFV1YQihKssr9ts10WdA/b8rai/L9t/wF8xtHfJ5w==" saltValue="VXZksXjxJeEdT0sCoamaLg==" spinCount="100000" sheet="1" objects="1" scenarios="1"/>
  <mergeCells count="1">
    <mergeCell ref="B9:H21"/>
  </mergeCells>
  <conditionalFormatting sqref="D28">
    <cfRule type="cellIs" dxfId="16" priority="3" operator="equal">
      <formula>6</formula>
    </cfRule>
  </conditionalFormatting>
  <conditionalFormatting sqref="D26">
    <cfRule type="cellIs" dxfId="15" priority="2" operator="equal">
      <formula>5</formula>
    </cfRule>
  </conditionalFormatting>
  <conditionalFormatting sqref="D24">
    <cfRule type="expression" dxfId="14" priority="1">
      <formula>ISBLANK(D24)</formula>
    </cfRule>
  </conditionalFormatting>
  <pageMargins left="0.7" right="0.7" top="0.78740157499999996" bottom="0.78740157499999996" header="0.3" footer="0.3"/>
  <pageSetup paperSize="9" orientation="portrait" horizontalDpi="0" verticalDpi="0"/>
  <headerFooter>
    <oddHeader xml:space="preserve">&amp;L&amp;"Calibri (Textkörper),Standard"&amp;10HyCool
eLearning
</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6E39-787E-D241-8874-20D5482DC020}">
  <sheetPr>
    <tabColor rgb="FF00B0F0"/>
  </sheetPr>
  <dimension ref="A1:K106"/>
  <sheetViews>
    <sheetView showGridLines="0" tabSelected="1" view="pageLayout" topLeftCell="A54" zoomScale="140" zoomScaleNormal="100" zoomScaleSheetLayoutView="130" zoomScalePageLayoutView="140" workbookViewId="0">
      <selection activeCell="H86" sqref="H86"/>
    </sheetView>
  </sheetViews>
  <sheetFormatPr baseColWidth="10" defaultRowHeight="15" x14ac:dyDescent="0.2"/>
  <cols>
    <col min="1" max="2" width="2.6640625" customWidth="1"/>
    <col min="3" max="3" width="10.6640625" customWidth="1"/>
    <col min="4" max="8" width="10.83203125" customWidth="1"/>
    <col min="9" max="9" width="11.6640625" customWidth="1"/>
    <col min="10" max="10" width="5" customWidth="1"/>
    <col min="11" max="12" width="2.6640625" customWidth="1"/>
  </cols>
  <sheetData>
    <row r="1" spans="2:11" x14ac:dyDescent="0.2">
      <c r="J1" s="44"/>
      <c r="K1" s="7"/>
    </row>
    <row r="2" spans="2:11" ht="19" x14ac:dyDescent="0.25">
      <c r="B2" s="58" t="s">
        <v>43</v>
      </c>
      <c r="C2" s="58"/>
      <c r="D2" s="58"/>
      <c r="E2" s="58"/>
      <c r="J2" s="44"/>
    </row>
    <row r="3" spans="2:11" ht="15.75" customHeight="1" x14ac:dyDescent="0.2">
      <c r="B3" s="57" t="s">
        <v>41</v>
      </c>
      <c r="C3" s="57"/>
      <c r="D3" s="57"/>
      <c r="E3" s="57"/>
      <c r="F3" s="57"/>
      <c r="G3" s="57"/>
      <c r="H3" s="57"/>
      <c r="I3" s="57"/>
      <c r="J3" s="51"/>
    </row>
    <row r="4" spans="2:11" x14ac:dyDescent="0.2">
      <c r="B4" s="57"/>
      <c r="C4" s="57"/>
      <c r="D4" s="57"/>
      <c r="E4" s="57"/>
      <c r="F4" s="57"/>
      <c r="G4" s="57"/>
      <c r="H4" s="57"/>
      <c r="I4" s="57"/>
      <c r="J4" s="51"/>
    </row>
    <row r="5" spans="2:11" ht="15" customHeight="1" x14ac:dyDescent="0.2">
      <c r="C5" s="8"/>
      <c r="D5" s="8"/>
      <c r="E5" s="8"/>
      <c r="F5" s="8"/>
      <c r="G5" s="8"/>
      <c r="H5" s="8"/>
      <c r="I5" s="8"/>
      <c r="J5" s="44"/>
    </row>
    <row r="6" spans="2:11" ht="15" customHeight="1" x14ac:dyDescent="0.2">
      <c r="B6" s="54" t="s">
        <v>37</v>
      </c>
      <c r="C6" s="57" t="s">
        <v>42</v>
      </c>
      <c r="D6" s="57"/>
      <c r="E6" s="57"/>
      <c r="F6" s="57"/>
      <c r="G6" s="57"/>
      <c r="H6" s="57"/>
      <c r="I6" s="57"/>
      <c r="J6" s="44"/>
    </row>
    <row r="7" spans="2:11" ht="16" x14ac:dyDescent="0.2">
      <c r="B7" s="4"/>
      <c r="C7" s="57"/>
      <c r="D7" s="57"/>
      <c r="E7" s="57"/>
      <c r="F7" s="57"/>
      <c r="G7" s="57"/>
      <c r="H7" s="57"/>
      <c r="I7" s="57"/>
      <c r="J7" s="52"/>
    </row>
    <row r="8" spans="2:11" ht="16" x14ac:dyDescent="0.2">
      <c r="B8" s="4"/>
      <c r="C8" s="57"/>
      <c r="D8" s="57"/>
      <c r="E8" s="57"/>
      <c r="F8" s="57"/>
      <c r="G8" s="57"/>
      <c r="H8" s="57"/>
      <c r="I8" s="57"/>
      <c r="J8" s="52"/>
    </row>
    <row r="9" spans="2:11" ht="16" x14ac:dyDescent="0.2">
      <c r="B9" s="4"/>
      <c r="C9" s="8"/>
      <c r="D9" s="8"/>
      <c r="E9" s="8"/>
      <c r="F9" s="8"/>
      <c r="G9" s="8"/>
      <c r="H9" s="8"/>
      <c r="I9" s="8"/>
      <c r="J9" s="52"/>
    </row>
    <row r="10" spans="2:11" ht="16" customHeight="1" x14ac:dyDescent="0.2">
      <c r="B10" s="54" t="s">
        <v>37</v>
      </c>
      <c r="C10" s="57" t="s">
        <v>31</v>
      </c>
      <c r="D10" s="57"/>
      <c r="E10" s="57"/>
      <c r="F10" s="57"/>
      <c r="G10" s="57"/>
      <c r="H10" s="57"/>
      <c r="I10" s="57"/>
      <c r="J10" s="52"/>
    </row>
    <row r="11" spans="2:11" x14ac:dyDescent="0.2">
      <c r="C11" s="8"/>
      <c r="D11" s="8"/>
      <c r="E11" s="8"/>
      <c r="F11" s="8"/>
      <c r="G11" s="8"/>
      <c r="H11" s="8"/>
      <c r="I11" s="8"/>
      <c r="J11" s="44"/>
    </row>
    <row r="12" spans="2:11" ht="15" customHeight="1" x14ac:dyDescent="0.2">
      <c r="B12" s="54" t="s">
        <v>37</v>
      </c>
      <c r="C12" s="57" t="s">
        <v>36</v>
      </c>
      <c r="D12" s="57"/>
      <c r="E12" s="57"/>
      <c r="F12" s="57"/>
      <c r="G12" s="57"/>
      <c r="H12" s="57"/>
      <c r="I12" s="57"/>
      <c r="J12" s="52"/>
    </row>
    <row r="13" spans="2:11" x14ac:dyDescent="0.2">
      <c r="D13" s="8"/>
      <c r="E13" s="8"/>
      <c r="F13" s="8"/>
      <c r="G13" s="8"/>
      <c r="H13" s="8"/>
      <c r="I13" s="8"/>
      <c r="J13" s="52"/>
    </row>
    <row r="14" spans="2:11" ht="19" x14ac:dyDescent="0.25">
      <c r="B14" s="2" t="s">
        <v>12</v>
      </c>
      <c r="C14" s="8"/>
      <c r="D14" s="8"/>
      <c r="E14" s="8"/>
      <c r="F14" s="8"/>
      <c r="G14" s="8"/>
      <c r="H14" s="8"/>
      <c r="I14" s="8"/>
      <c r="J14" s="44"/>
    </row>
    <row r="15" spans="2:11" x14ac:dyDescent="0.2">
      <c r="C15" s="36" t="s">
        <v>25</v>
      </c>
      <c r="D15" s="37"/>
      <c r="E15" s="37"/>
      <c r="F15" s="37"/>
      <c r="G15" s="37"/>
      <c r="H15" s="37"/>
      <c r="I15" s="37"/>
      <c r="J15" s="44"/>
    </row>
    <row r="16" spans="2:11" x14ac:dyDescent="0.2">
      <c r="C16" s="36" t="s">
        <v>26</v>
      </c>
      <c r="J16" s="44"/>
    </row>
    <row r="17" spans="3:10" x14ac:dyDescent="0.2">
      <c r="J17" s="44"/>
    </row>
    <row r="18" spans="3:10" x14ac:dyDescent="0.2">
      <c r="C18" s="10" t="s">
        <v>27</v>
      </c>
      <c r="D18" s="10"/>
      <c r="E18" s="10"/>
      <c r="F18" s="10"/>
      <c r="G18" s="10"/>
      <c r="H18" s="35">
        <v>1200</v>
      </c>
      <c r="J18" s="44"/>
    </row>
    <row r="19" spans="3:10" x14ac:dyDescent="0.2">
      <c r="C19" s="11" t="s">
        <v>15</v>
      </c>
      <c r="D19" s="11"/>
      <c r="E19" s="11"/>
      <c r="F19" s="11"/>
      <c r="G19" s="11"/>
      <c r="H19" s="12">
        <v>100</v>
      </c>
      <c r="J19" s="44"/>
    </row>
    <row r="20" spans="3:10" x14ac:dyDescent="0.2">
      <c r="C20" s="11" t="s">
        <v>16</v>
      </c>
      <c r="D20" s="11"/>
      <c r="E20" s="11"/>
      <c r="F20" s="11"/>
      <c r="G20" s="11"/>
      <c r="H20" s="13">
        <v>0.45</v>
      </c>
      <c r="J20" s="44"/>
    </row>
    <row r="21" spans="3:10" x14ac:dyDescent="0.2">
      <c r="C21" s="11" t="s">
        <v>17</v>
      </c>
      <c r="D21" s="11"/>
      <c r="E21" s="11"/>
      <c r="F21" s="11"/>
      <c r="G21" s="11"/>
      <c r="H21" s="30">
        <v>200</v>
      </c>
      <c r="J21" s="44"/>
    </row>
    <row r="22" spans="3:10" x14ac:dyDescent="0.2">
      <c r="C22" s="11" t="s">
        <v>18</v>
      </c>
      <c r="D22" s="11"/>
      <c r="E22" s="11"/>
      <c r="F22" s="11"/>
      <c r="G22" s="11"/>
      <c r="H22" s="13">
        <v>0.4</v>
      </c>
      <c r="J22" s="44"/>
    </row>
    <row r="23" spans="3:10" x14ac:dyDescent="0.2">
      <c r="C23" s="11" t="s">
        <v>19</v>
      </c>
      <c r="D23" s="11"/>
      <c r="E23" s="11"/>
      <c r="F23" s="11"/>
      <c r="G23" s="11"/>
      <c r="H23" s="14">
        <v>100</v>
      </c>
      <c r="J23" s="44"/>
    </row>
    <row r="24" spans="3:10" x14ac:dyDescent="0.2">
      <c r="H24" s="25"/>
      <c r="I24" s="25"/>
      <c r="J24" s="44"/>
    </row>
    <row r="25" spans="3:10" x14ac:dyDescent="0.2">
      <c r="C25" s="33"/>
      <c r="D25" s="59" t="s">
        <v>7</v>
      </c>
      <c r="E25" s="60"/>
      <c r="F25" s="59"/>
      <c r="G25" s="61"/>
      <c r="H25" s="61"/>
      <c r="I25" s="60"/>
      <c r="J25" s="44"/>
    </row>
    <row r="26" spans="3:10" ht="17" x14ac:dyDescent="0.25">
      <c r="C26" s="31" t="s">
        <v>20</v>
      </c>
      <c r="D26" s="1" t="s">
        <v>8</v>
      </c>
      <c r="E26" s="31" t="s">
        <v>9</v>
      </c>
      <c r="F26" s="31" t="s">
        <v>2</v>
      </c>
      <c r="G26" s="31" t="s">
        <v>3</v>
      </c>
      <c r="H26" s="31" t="s">
        <v>4</v>
      </c>
      <c r="I26" s="32" t="s">
        <v>5</v>
      </c>
      <c r="J26" s="44"/>
    </row>
    <row r="27" spans="3:10" x14ac:dyDescent="0.2">
      <c r="C27" s="16" t="s">
        <v>21</v>
      </c>
      <c r="D27" s="16" t="s">
        <v>0</v>
      </c>
      <c r="E27" s="16" t="s">
        <v>0</v>
      </c>
      <c r="F27" s="16" t="s">
        <v>1</v>
      </c>
      <c r="G27" s="16" t="s">
        <v>1</v>
      </c>
      <c r="H27" s="16" t="s">
        <v>1</v>
      </c>
      <c r="I27" s="16" t="s">
        <v>1</v>
      </c>
      <c r="J27" s="44"/>
    </row>
    <row r="28" spans="3:10" x14ac:dyDescent="0.2">
      <c r="C28" s="19">
        <v>0</v>
      </c>
      <c r="D28" s="20">
        <v>0</v>
      </c>
      <c r="E28" s="20">
        <f>D28*0.6</f>
        <v>0</v>
      </c>
      <c r="F28" s="20"/>
      <c r="G28" s="20"/>
      <c r="H28" s="20"/>
      <c r="I28" s="23">
        <v>0</v>
      </c>
      <c r="J28" s="44"/>
    </row>
    <row r="29" spans="3:10" x14ac:dyDescent="0.2">
      <c r="C29" s="19">
        <v>4.1666666666666664E-2</v>
      </c>
      <c r="D29" s="20">
        <v>0</v>
      </c>
      <c r="E29" s="20">
        <f t="shared" ref="E29:E51" si="0">D29*0.6</f>
        <v>0</v>
      </c>
      <c r="F29" s="20"/>
      <c r="G29" s="20"/>
      <c r="H29" s="20"/>
      <c r="I29" s="23">
        <v>0</v>
      </c>
      <c r="J29" s="44"/>
    </row>
    <row r="30" spans="3:10" x14ac:dyDescent="0.2">
      <c r="C30" s="19">
        <v>8.3333333333333301E-2</v>
      </c>
      <c r="D30" s="20">
        <v>0</v>
      </c>
      <c r="E30" s="20">
        <f t="shared" si="0"/>
        <v>0</v>
      </c>
      <c r="F30" s="20"/>
      <c r="G30" s="20"/>
      <c r="H30" s="20"/>
      <c r="I30" s="23">
        <v>0</v>
      </c>
      <c r="J30" s="44"/>
    </row>
    <row r="31" spans="3:10" x14ac:dyDescent="0.2">
      <c r="C31" s="19">
        <v>0.125</v>
      </c>
      <c r="D31" s="20">
        <v>0</v>
      </c>
      <c r="E31" s="20">
        <f t="shared" si="0"/>
        <v>0</v>
      </c>
      <c r="F31" s="20"/>
      <c r="G31" s="20"/>
      <c r="H31" s="20"/>
      <c r="I31" s="23">
        <v>0</v>
      </c>
      <c r="J31" s="44"/>
    </row>
    <row r="32" spans="3:10" x14ac:dyDescent="0.2">
      <c r="C32" s="19">
        <v>0.16666666666666699</v>
      </c>
      <c r="D32" s="20">
        <v>0</v>
      </c>
      <c r="E32" s="20">
        <f t="shared" si="0"/>
        <v>0</v>
      </c>
      <c r="F32" s="20"/>
      <c r="G32" s="20"/>
      <c r="H32" s="20"/>
      <c r="I32" s="23">
        <v>0</v>
      </c>
      <c r="J32" s="44"/>
    </row>
    <row r="33" spans="2:10" x14ac:dyDescent="0.2">
      <c r="C33" s="19">
        <v>0.20833333333333301</v>
      </c>
      <c r="D33" s="20">
        <v>50</v>
      </c>
      <c r="E33" s="20">
        <f t="shared" si="0"/>
        <v>30</v>
      </c>
      <c r="F33" s="20"/>
      <c r="G33" s="20"/>
      <c r="H33" s="20"/>
      <c r="I33" s="23">
        <v>0</v>
      </c>
      <c r="J33" s="44"/>
    </row>
    <row r="34" spans="2:10" x14ac:dyDescent="0.2">
      <c r="C34" s="19">
        <v>0.25</v>
      </c>
      <c r="D34" s="20">
        <v>100</v>
      </c>
      <c r="E34" s="20">
        <f t="shared" si="0"/>
        <v>60</v>
      </c>
      <c r="F34" s="20"/>
      <c r="G34" s="20"/>
      <c r="H34" s="20"/>
      <c r="I34" s="23">
        <v>0</v>
      </c>
      <c r="J34" s="44"/>
    </row>
    <row r="35" spans="2:10" x14ac:dyDescent="0.2">
      <c r="C35" s="19">
        <v>0.29166666666666702</v>
      </c>
      <c r="D35" s="20">
        <v>150</v>
      </c>
      <c r="E35" s="20">
        <f t="shared" si="0"/>
        <v>90</v>
      </c>
      <c r="F35" s="20"/>
      <c r="G35" s="20"/>
      <c r="H35" s="20"/>
      <c r="I35" s="23">
        <f>H$23</f>
        <v>100</v>
      </c>
      <c r="J35" s="44"/>
    </row>
    <row r="36" spans="2:10" x14ac:dyDescent="0.2">
      <c r="C36" s="19">
        <v>0.33333333333333298</v>
      </c>
      <c r="D36" s="20">
        <v>250</v>
      </c>
      <c r="E36" s="20">
        <f t="shared" si="0"/>
        <v>150</v>
      </c>
      <c r="F36" s="20"/>
      <c r="G36" s="20"/>
      <c r="H36" s="20"/>
      <c r="I36" s="23">
        <f t="shared" ref="I36:I46" si="1">H$23</f>
        <v>100</v>
      </c>
      <c r="J36" s="44"/>
    </row>
    <row r="37" spans="2:10" x14ac:dyDescent="0.2">
      <c r="C37" s="19">
        <v>0.375</v>
      </c>
      <c r="D37" s="20">
        <v>400</v>
      </c>
      <c r="E37" s="20">
        <f t="shared" si="0"/>
        <v>240</v>
      </c>
      <c r="F37" s="20"/>
      <c r="G37" s="20"/>
      <c r="H37" s="20"/>
      <c r="I37" s="23">
        <f t="shared" si="1"/>
        <v>100</v>
      </c>
      <c r="J37" s="44"/>
    </row>
    <row r="38" spans="2:10" x14ac:dyDescent="0.2">
      <c r="C38" s="19">
        <v>0.41666666666666702</v>
      </c>
      <c r="D38" s="20">
        <v>600</v>
      </c>
      <c r="E38" s="20">
        <f t="shared" si="0"/>
        <v>360</v>
      </c>
      <c r="F38" s="20"/>
      <c r="G38" s="20"/>
      <c r="H38" s="20"/>
      <c r="I38" s="23">
        <f t="shared" si="1"/>
        <v>100</v>
      </c>
      <c r="J38" s="44"/>
    </row>
    <row r="39" spans="2:10" x14ac:dyDescent="0.2">
      <c r="C39" s="19">
        <v>0.45833333333333298</v>
      </c>
      <c r="D39" s="20">
        <v>800</v>
      </c>
      <c r="E39" s="20">
        <f t="shared" si="0"/>
        <v>480</v>
      </c>
      <c r="F39" s="20"/>
      <c r="G39" s="20"/>
      <c r="H39" s="20"/>
      <c r="I39" s="23">
        <f t="shared" si="1"/>
        <v>100</v>
      </c>
      <c r="J39" s="44"/>
    </row>
    <row r="40" spans="2:10" x14ac:dyDescent="0.2">
      <c r="C40" s="19">
        <v>0.5</v>
      </c>
      <c r="D40" s="20">
        <v>1000</v>
      </c>
      <c r="E40" s="20">
        <f t="shared" si="0"/>
        <v>600</v>
      </c>
      <c r="F40" s="20"/>
      <c r="G40" s="20"/>
      <c r="H40" s="20"/>
      <c r="I40" s="23">
        <f t="shared" si="1"/>
        <v>100</v>
      </c>
      <c r="J40" s="44"/>
    </row>
    <row r="41" spans="2:10" x14ac:dyDescent="0.2">
      <c r="C41" s="19">
        <v>0.54166666666666696</v>
      </c>
      <c r="D41" s="20">
        <v>950</v>
      </c>
      <c r="E41" s="20">
        <f>D41*0.6</f>
        <v>570</v>
      </c>
      <c r="F41" s="20"/>
      <c r="G41" s="20"/>
      <c r="H41" s="20"/>
      <c r="I41" s="23">
        <f t="shared" si="1"/>
        <v>100</v>
      </c>
      <c r="J41" s="44"/>
    </row>
    <row r="42" spans="2:10" x14ac:dyDescent="0.2">
      <c r="C42" s="19">
        <v>0.58333333333333304</v>
      </c>
      <c r="D42" s="20">
        <v>900</v>
      </c>
      <c r="E42" s="20">
        <f t="shared" si="0"/>
        <v>540</v>
      </c>
      <c r="F42" s="20"/>
      <c r="G42" s="20"/>
      <c r="H42" s="20"/>
      <c r="I42" s="23">
        <f t="shared" si="1"/>
        <v>100</v>
      </c>
      <c r="J42" s="44"/>
    </row>
    <row r="43" spans="2:10" x14ac:dyDescent="0.2">
      <c r="C43" s="19">
        <v>0.625</v>
      </c>
      <c r="D43" s="20">
        <v>800</v>
      </c>
      <c r="E43" s="20">
        <f t="shared" si="0"/>
        <v>480</v>
      </c>
      <c r="F43" s="20"/>
      <c r="G43" s="20"/>
      <c r="H43" s="20"/>
      <c r="I43" s="23">
        <f t="shared" si="1"/>
        <v>100</v>
      </c>
      <c r="J43" s="44"/>
    </row>
    <row r="44" spans="2:10" x14ac:dyDescent="0.2">
      <c r="C44" s="19">
        <v>0.66666666666666696</v>
      </c>
      <c r="D44" s="20">
        <v>700</v>
      </c>
      <c r="E44" s="20">
        <f t="shared" si="0"/>
        <v>420</v>
      </c>
      <c r="F44" s="20"/>
      <c r="G44" s="20"/>
      <c r="H44" s="20"/>
      <c r="I44" s="23">
        <f t="shared" si="1"/>
        <v>100</v>
      </c>
      <c r="J44" s="44"/>
    </row>
    <row r="45" spans="2:10" x14ac:dyDescent="0.2">
      <c r="C45" s="19">
        <v>0.70833333333333304</v>
      </c>
      <c r="D45" s="20">
        <v>500</v>
      </c>
      <c r="E45" s="20">
        <f t="shared" si="0"/>
        <v>300</v>
      </c>
      <c r="F45" s="20"/>
      <c r="G45" s="20"/>
      <c r="H45" s="20"/>
      <c r="I45" s="23">
        <f t="shared" si="1"/>
        <v>100</v>
      </c>
      <c r="J45" s="44"/>
    </row>
    <row r="46" spans="2:10" ht="19" x14ac:dyDescent="0.25">
      <c r="B46" s="2"/>
      <c r="C46" s="19">
        <v>0.75</v>
      </c>
      <c r="D46" s="20">
        <v>300</v>
      </c>
      <c r="E46" s="20">
        <f t="shared" si="0"/>
        <v>180</v>
      </c>
      <c r="F46" s="20"/>
      <c r="G46" s="20"/>
      <c r="H46" s="20"/>
      <c r="I46" s="23">
        <f t="shared" si="1"/>
        <v>100</v>
      </c>
      <c r="J46" s="44"/>
    </row>
    <row r="47" spans="2:10" x14ac:dyDescent="0.2">
      <c r="C47" s="19">
        <v>0.79166666666666696</v>
      </c>
      <c r="D47" s="20">
        <v>200</v>
      </c>
      <c r="E47" s="20">
        <f t="shared" si="0"/>
        <v>120</v>
      </c>
      <c r="F47" s="20"/>
      <c r="G47" s="20"/>
      <c r="H47" s="20"/>
      <c r="I47" s="23">
        <v>0</v>
      </c>
      <c r="J47" s="44"/>
    </row>
    <row r="48" spans="2:10" x14ac:dyDescent="0.2">
      <c r="C48" s="19">
        <v>0.83333333333333304</v>
      </c>
      <c r="D48" s="20">
        <v>100</v>
      </c>
      <c r="E48" s="20">
        <f t="shared" si="0"/>
        <v>60</v>
      </c>
      <c r="F48" s="20"/>
      <c r="G48" s="20"/>
      <c r="H48" s="20"/>
      <c r="I48" s="23">
        <v>0</v>
      </c>
      <c r="J48" s="44"/>
    </row>
    <row r="49" spans="2:10" x14ac:dyDescent="0.2">
      <c r="C49" s="19">
        <v>0.875</v>
      </c>
      <c r="D49" s="20">
        <v>50</v>
      </c>
      <c r="E49" s="20">
        <f t="shared" si="0"/>
        <v>30</v>
      </c>
      <c r="F49" s="20"/>
      <c r="G49" s="20"/>
      <c r="H49" s="20"/>
      <c r="I49" s="23">
        <v>0</v>
      </c>
      <c r="J49" s="44"/>
    </row>
    <row r="50" spans="2:10" x14ac:dyDescent="0.2">
      <c r="C50" s="19">
        <v>0.91666666666666696</v>
      </c>
      <c r="D50" s="20">
        <v>0</v>
      </c>
      <c r="E50" s="20">
        <f t="shared" si="0"/>
        <v>0</v>
      </c>
      <c r="F50" s="20"/>
      <c r="G50" s="20"/>
      <c r="H50" s="20"/>
      <c r="I50" s="23">
        <v>0</v>
      </c>
      <c r="J50" s="44"/>
    </row>
    <row r="51" spans="2:10" x14ac:dyDescent="0.2">
      <c r="C51" s="21">
        <v>0.95833333333333304</v>
      </c>
      <c r="D51" s="22">
        <v>0</v>
      </c>
      <c r="E51" s="22">
        <f t="shared" si="0"/>
        <v>0</v>
      </c>
      <c r="F51" s="22"/>
      <c r="G51" s="22"/>
      <c r="H51" s="22"/>
      <c r="I51" s="24">
        <v>0</v>
      </c>
      <c r="J51" s="44"/>
    </row>
    <row r="52" spans="2:10" x14ac:dyDescent="0.2">
      <c r="J52" s="44"/>
    </row>
    <row r="53" spans="2:10" x14ac:dyDescent="0.2">
      <c r="J53" s="44"/>
    </row>
    <row r="54" spans="2:10" x14ac:dyDescent="0.2">
      <c r="J54" s="44"/>
    </row>
    <row r="55" spans="2:10" ht="19" x14ac:dyDescent="0.25">
      <c r="B55" s="2" t="s">
        <v>13</v>
      </c>
      <c r="J55" s="44"/>
    </row>
    <row r="56" spans="2:10" x14ac:dyDescent="0.2">
      <c r="J56" s="44"/>
    </row>
    <row r="57" spans="2:10" ht="16" x14ac:dyDescent="0.2">
      <c r="B57" s="54" t="s">
        <v>37</v>
      </c>
      <c r="J57" s="44"/>
    </row>
    <row r="58" spans="2:10" x14ac:dyDescent="0.2">
      <c r="J58" s="45"/>
    </row>
    <row r="59" spans="2:10" x14ac:dyDescent="0.2">
      <c r="J59" s="44"/>
    </row>
    <row r="60" spans="2:10" ht="16" x14ac:dyDescent="0.2">
      <c r="B60" s="54" t="s">
        <v>37</v>
      </c>
      <c r="J60" s="44"/>
    </row>
    <row r="61" spans="2:10" x14ac:dyDescent="0.2">
      <c r="J61" s="44"/>
    </row>
    <row r="62" spans="2:10" x14ac:dyDescent="0.2">
      <c r="I62" s="28"/>
      <c r="J62" s="46"/>
    </row>
    <row r="63" spans="2:10" x14ac:dyDescent="0.2">
      <c r="J63" s="44"/>
    </row>
    <row r="64" spans="2:10" ht="19" x14ac:dyDescent="0.25">
      <c r="B64" s="2" t="s">
        <v>38</v>
      </c>
      <c r="J64" s="47"/>
    </row>
    <row r="65" spans="3:10" x14ac:dyDescent="0.2">
      <c r="J65" s="47"/>
    </row>
    <row r="66" spans="3:10" x14ac:dyDescent="0.2">
      <c r="C66" s="33"/>
      <c r="D66" s="59" t="s">
        <v>7</v>
      </c>
      <c r="E66" s="60"/>
      <c r="F66" s="33"/>
      <c r="G66" s="33"/>
      <c r="H66" s="33"/>
      <c r="I66" s="33"/>
      <c r="J66" s="45"/>
    </row>
    <row r="67" spans="3:10" ht="17" x14ac:dyDescent="0.25">
      <c r="C67" s="17" t="s">
        <v>20</v>
      </c>
      <c r="D67" s="17" t="s">
        <v>8</v>
      </c>
      <c r="E67" s="17" t="s">
        <v>9</v>
      </c>
      <c r="F67" s="17" t="s">
        <v>2</v>
      </c>
      <c r="G67" s="17" t="s">
        <v>3</v>
      </c>
      <c r="H67" s="17" t="s">
        <v>4</v>
      </c>
      <c r="I67" s="18" t="s">
        <v>5</v>
      </c>
      <c r="J67" s="44"/>
    </row>
    <row r="68" spans="3:10" x14ac:dyDescent="0.2">
      <c r="C68" s="16" t="s">
        <v>21</v>
      </c>
      <c r="D68" s="16" t="s">
        <v>0</v>
      </c>
      <c r="E68" s="16" t="s">
        <v>0</v>
      </c>
      <c r="F68" s="16" t="s">
        <v>1</v>
      </c>
      <c r="G68" s="16" t="s">
        <v>1</v>
      </c>
      <c r="H68" s="16" t="s">
        <v>1</v>
      </c>
      <c r="I68" s="16" t="s">
        <v>1</v>
      </c>
      <c r="J68" s="44"/>
    </row>
    <row r="69" spans="3:10" x14ac:dyDescent="0.2">
      <c r="C69" s="19">
        <v>0</v>
      </c>
      <c r="D69" s="20">
        <v>0</v>
      </c>
      <c r="E69" s="20">
        <f>D69*0.6</f>
        <v>0</v>
      </c>
      <c r="F69" s="40"/>
      <c r="G69" s="40"/>
      <c r="H69" s="40"/>
      <c r="I69" s="23">
        <v>0</v>
      </c>
      <c r="J69" s="44"/>
    </row>
    <row r="70" spans="3:10" x14ac:dyDescent="0.2">
      <c r="C70" s="19">
        <v>4.1666666666666664E-2</v>
      </c>
      <c r="D70" s="20">
        <v>0</v>
      </c>
      <c r="E70" s="20">
        <f t="shared" ref="E70:E92" si="2">D70*0.6</f>
        <v>0</v>
      </c>
      <c r="F70" s="40"/>
      <c r="G70" s="40"/>
      <c r="H70" s="40"/>
      <c r="I70" s="23">
        <v>0</v>
      </c>
      <c r="J70" s="46"/>
    </row>
    <row r="71" spans="3:10" x14ac:dyDescent="0.2">
      <c r="C71" s="19">
        <v>8.3333333333333301E-2</v>
      </c>
      <c r="D71" s="20">
        <v>0</v>
      </c>
      <c r="E71" s="20">
        <f t="shared" si="2"/>
        <v>0</v>
      </c>
      <c r="F71" s="40"/>
      <c r="G71" s="40"/>
      <c r="H71" s="40"/>
      <c r="I71" s="23">
        <v>0</v>
      </c>
      <c r="J71" s="44"/>
    </row>
    <row r="72" spans="3:10" x14ac:dyDescent="0.2">
      <c r="C72" s="19">
        <v>0.125</v>
      </c>
      <c r="D72" s="20">
        <v>0</v>
      </c>
      <c r="E72" s="20">
        <f t="shared" si="2"/>
        <v>0</v>
      </c>
      <c r="F72" s="40"/>
      <c r="G72" s="40"/>
      <c r="H72" s="40"/>
      <c r="I72" s="23">
        <v>0</v>
      </c>
      <c r="J72" s="44"/>
    </row>
    <row r="73" spans="3:10" x14ac:dyDescent="0.2">
      <c r="C73" s="19">
        <v>0.16666666666666699</v>
      </c>
      <c r="D73" s="20">
        <v>0</v>
      </c>
      <c r="E73" s="20">
        <f t="shared" si="2"/>
        <v>0</v>
      </c>
      <c r="F73" s="40"/>
      <c r="G73" s="40"/>
      <c r="H73" s="40"/>
      <c r="I73" s="23">
        <v>0</v>
      </c>
      <c r="J73" s="44"/>
    </row>
    <row r="74" spans="3:10" x14ac:dyDescent="0.2">
      <c r="C74" s="19">
        <v>0.20833333333333301</v>
      </c>
      <c r="D74" s="20">
        <v>50</v>
      </c>
      <c r="E74" s="20">
        <f t="shared" si="2"/>
        <v>30</v>
      </c>
      <c r="F74" s="40"/>
      <c r="G74" s="40"/>
      <c r="H74" s="40"/>
      <c r="I74" s="23">
        <v>0</v>
      </c>
      <c r="J74" s="44"/>
    </row>
    <row r="75" spans="3:10" x14ac:dyDescent="0.2">
      <c r="C75" s="19">
        <v>0.25</v>
      </c>
      <c r="D75" s="20">
        <v>100</v>
      </c>
      <c r="E75" s="20">
        <f t="shared" si="2"/>
        <v>60</v>
      </c>
      <c r="F75" s="40"/>
      <c r="G75" s="40"/>
      <c r="H75" s="40"/>
      <c r="I75" s="23">
        <v>0</v>
      </c>
      <c r="J75" s="44"/>
    </row>
    <row r="76" spans="3:10" x14ac:dyDescent="0.2">
      <c r="C76" s="19">
        <v>0.29166666666666702</v>
      </c>
      <c r="D76" s="20">
        <v>150</v>
      </c>
      <c r="E76" s="20">
        <f t="shared" si="2"/>
        <v>90</v>
      </c>
      <c r="F76" s="40"/>
      <c r="G76" s="40"/>
      <c r="H76" s="40"/>
      <c r="I76" s="23">
        <v>80</v>
      </c>
      <c r="J76" s="44"/>
    </row>
    <row r="77" spans="3:10" x14ac:dyDescent="0.2">
      <c r="C77" s="19">
        <v>0.33333333333333298</v>
      </c>
      <c r="D77" s="20">
        <v>250</v>
      </c>
      <c r="E77" s="20">
        <f t="shared" si="2"/>
        <v>150</v>
      </c>
      <c r="F77" s="40"/>
      <c r="G77" s="40"/>
      <c r="H77" s="40"/>
      <c r="I77" s="23">
        <v>80</v>
      </c>
      <c r="J77" s="44"/>
    </row>
    <row r="78" spans="3:10" x14ac:dyDescent="0.2">
      <c r="C78" s="19">
        <v>0.375</v>
      </c>
      <c r="D78" s="20">
        <v>400</v>
      </c>
      <c r="E78" s="20">
        <f t="shared" si="2"/>
        <v>240</v>
      </c>
      <c r="F78" s="40"/>
      <c r="G78" s="40"/>
      <c r="H78" s="40"/>
      <c r="I78" s="23">
        <v>80</v>
      </c>
      <c r="J78" s="44"/>
    </row>
    <row r="79" spans="3:10" x14ac:dyDescent="0.2">
      <c r="C79" s="19">
        <v>0.41666666666666702</v>
      </c>
      <c r="D79" s="20">
        <v>600</v>
      </c>
      <c r="E79" s="20">
        <f t="shared" si="2"/>
        <v>360</v>
      </c>
      <c r="F79" s="40"/>
      <c r="G79" s="40"/>
      <c r="H79" s="40"/>
      <c r="I79" s="23">
        <v>80</v>
      </c>
      <c r="J79" s="44"/>
    </row>
    <row r="80" spans="3:10" x14ac:dyDescent="0.2">
      <c r="C80" s="19">
        <v>0.45833333333333298</v>
      </c>
      <c r="D80" s="20">
        <v>800</v>
      </c>
      <c r="E80" s="20">
        <f t="shared" si="2"/>
        <v>480</v>
      </c>
      <c r="F80" s="40"/>
      <c r="G80" s="40"/>
      <c r="H80" s="40"/>
      <c r="I80" s="23">
        <v>80</v>
      </c>
      <c r="J80" s="44"/>
    </row>
    <row r="81" spans="2:10" x14ac:dyDescent="0.2">
      <c r="C81" s="19">
        <v>0.5</v>
      </c>
      <c r="D81" s="20">
        <v>1000</v>
      </c>
      <c r="E81" s="20">
        <f t="shared" si="2"/>
        <v>600</v>
      </c>
      <c r="F81" s="40"/>
      <c r="G81" s="40"/>
      <c r="H81" s="40"/>
      <c r="I81" s="23">
        <v>80</v>
      </c>
      <c r="J81" s="44"/>
    </row>
    <row r="82" spans="2:10" x14ac:dyDescent="0.2">
      <c r="C82" s="19">
        <v>0.54166666666666696</v>
      </c>
      <c r="D82" s="20">
        <v>950</v>
      </c>
      <c r="E82" s="20">
        <f>D82*0.6</f>
        <v>570</v>
      </c>
      <c r="F82" s="40"/>
      <c r="G82" s="40"/>
      <c r="H82" s="40"/>
      <c r="I82" s="23">
        <v>80</v>
      </c>
      <c r="J82" s="44"/>
    </row>
    <row r="83" spans="2:10" x14ac:dyDescent="0.2">
      <c r="C83" s="19">
        <v>0.58333333333333304</v>
      </c>
      <c r="D83" s="20">
        <v>900</v>
      </c>
      <c r="E83" s="20">
        <f t="shared" si="2"/>
        <v>540</v>
      </c>
      <c r="F83" s="40"/>
      <c r="G83" s="40"/>
      <c r="H83" s="40"/>
      <c r="I83" s="23">
        <v>80</v>
      </c>
      <c r="J83" s="44"/>
    </row>
    <row r="84" spans="2:10" x14ac:dyDescent="0.2">
      <c r="C84" s="19">
        <v>0.625</v>
      </c>
      <c r="D84" s="20">
        <v>800</v>
      </c>
      <c r="E84" s="20">
        <f t="shared" si="2"/>
        <v>480</v>
      </c>
      <c r="F84" s="40"/>
      <c r="G84" s="40"/>
      <c r="H84" s="40"/>
      <c r="I84" s="23">
        <v>80</v>
      </c>
      <c r="J84" s="44"/>
    </row>
    <row r="85" spans="2:10" x14ac:dyDescent="0.2">
      <c r="C85" s="19">
        <v>0.66666666666666696</v>
      </c>
      <c r="D85" s="20">
        <v>700</v>
      </c>
      <c r="E85" s="20">
        <f t="shared" si="2"/>
        <v>420</v>
      </c>
      <c r="F85" s="40"/>
      <c r="G85" s="40"/>
      <c r="H85" s="40"/>
      <c r="I85" s="23">
        <v>80</v>
      </c>
      <c r="J85" s="44"/>
    </row>
    <row r="86" spans="2:10" x14ac:dyDescent="0.2">
      <c r="C86" s="19">
        <v>0.70833333333333304</v>
      </c>
      <c r="D86" s="20">
        <v>500</v>
      </c>
      <c r="E86" s="20">
        <f t="shared" si="2"/>
        <v>300</v>
      </c>
      <c r="F86" s="40"/>
      <c r="G86" s="40"/>
      <c r="H86" s="40"/>
      <c r="I86" s="23">
        <v>80</v>
      </c>
      <c r="J86" s="44"/>
    </row>
    <row r="87" spans="2:10" x14ac:dyDescent="0.2">
      <c r="C87" s="19">
        <v>0.75</v>
      </c>
      <c r="D87" s="20">
        <v>300</v>
      </c>
      <c r="E87" s="20">
        <f t="shared" si="2"/>
        <v>180</v>
      </c>
      <c r="F87" s="40"/>
      <c r="G87" s="40"/>
      <c r="H87" s="40"/>
      <c r="I87" s="23">
        <v>80</v>
      </c>
      <c r="J87" s="44"/>
    </row>
    <row r="88" spans="2:10" x14ac:dyDescent="0.2">
      <c r="C88" s="19">
        <v>0.79166666666666696</v>
      </c>
      <c r="D88" s="20">
        <v>150</v>
      </c>
      <c r="E88" s="20">
        <f t="shared" si="2"/>
        <v>90</v>
      </c>
      <c r="F88" s="40"/>
      <c r="G88" s="40"/>
      <c r="H88" s="40"/>
      <c r="I88" s="23">
        <v>0</v>
      </c>
      <c r="J88" s="44"/>
    </row>
    <row r="89" spans="2:10" x14ac:dyDescent="0.2">
      <c r="C89" s="19">
        <v>0.83333333333333304</v>
      </c>
      <c r="D89" s="20">
        <v>100</v>
      </c>
      <c r="E89" s="20">
        <f t="shared" si="2"/>
        <v>60</v>
      </c>
      <c r="F89" s="40"/>
      <c r="G89" s="40"/>
      <c r="H89" s="40"/>
      <c r="I89" s="23">
        <v>0</v>
      </c>
      <c r="J89" s="44"/>
    </row>
    <row r="90" spans="2:10" x14ac:dyDescent="0.2">
      <c r="C90" s="19">
        <v>0.875</v>
      </c>
      <c r="D90" s="20">
        <v>50</v>
      </c>
      <c r="E90" s="20">
        <f t="shared" si="2"/>
        <v>30</v>
      </c>
      <c r="F90" s="40"/>
      <c r="G90" s="40"/>
      <c r="H90" s="40"/>
      <c r="I90" s="23">
        <v>0</v>
      </c>
      <c r="J90" s="44"/>
    </row>
    <row r="91" spans="2:10" ht="16" x14ac:dyDescent="0.2">
      <c r="B91" s="4"/>
      <c r="C91" s="19">
        <v>0.91666666666666696</v>
      </c>
      <c r="D91" s="20">
        <v>0</v>
      </c>
      <c r="E91" s="20">
        <f t="shared" si="2"/>
        <v>0</v>
      </c>
      <c r="F91" s="40"/>
      <c r="G91" s="40"/>
      <c r="H91" s="40"/>
      <c r="I91" s="23">
        <v>0</v>
      </c>
      <c r="J91" s="48"/>
    </row>
    <row r="92" spans="2:10" x14ac:dyDescent="0.2">
      <c r="C92" s="21">
        <v>0.95833333333333304</v>
      </c>
      <c r="D92" s="22">
        <v>0</v>
      </c>
      <c r="E92" s="22">
        <f t="shared" si="2"/>
        <v>0</v>
      </c>
      <c r="F92" s="41"/>
      <c r="G92" s="41"/>
      <c r="H92" s="41"/>
      <c r="I92" s="24">
        <v>0</v>
      </c>
      <c r="J92" s="44"/>
    </row>
    <row r="93" spans="2:10" x14ac:dyDescent="0.2">
      <c r="J93" s="44"/>
    </row>
    <row r="94" spans="2:10" x14ac:dyDescent="0.2">
      <c r="C94" s="62" t="s">
        <v>10</v>
      </c>
      <c r="D94" s="38">
        <f t="shared" ref="D94:E94" si="3">SUM(D69:D92)</f>
        <v>7800</v>
      </c>
      <c r="E94" s="38">
        <f t="shared" si="3"/>
        <v>4680</v>
      </c>
      <c r="F94" s="38">
        <f>SUM(F69:F92)</f>
        <v>0</v>
      </c>
      <c r="G94" s="38">
        <f>SUM(G69:G92)</f>
        <v>0</v>
      </c>
      <c r="H94" s="38"/>
      <c r="I94" s="38">
        <f>SUM(I69:I92)</f>
        <v>960</v>
      </c>
      <c r="J94" s="49"/>
    </row>
    <row r="95" spans="2:10" x14ac:dyDescent="0.2">
      <c r="J95" s="44"/>
    </row>
    <row r="96" spans="2:10" x14ac:dyDescent="0.2">
      <c r="J96" s="44"/>
    </row>
    <row r="97" spans="1:10" ht="16" x14ac:dyDescent="0.2">
      <c r="B97" s="55" t="s">
        <v>39</v>
      </c>
      <c r="J97" s="44"/>
    </row>
    <row r="98" spans="1:10" x14ac:dyDescent="0.2">
      <c r="C98" s="42"/>
      <c r="J98" s="49"/>
    </row>
    <row r="99" spans="1:10" x14ac:dyDescent="0.2">
      <c r="J99" s="44"/>
    </row>
    <row r="100" spans="1:10" x14ac:dyDescent="0.2">
      <c r="J100" s="44"/>
    </row>
    <row r="101" spans="1:10" ht="16" x14ac:dyDescent="0.2">
      <c r="B101" s="55" t="s">
        <v>40</v>
      </c>
      <c r="J101" s="44"/>
    </row>
    <row r="102" spans="1:10" x14ac:dyDescent="0.2">
      <c r="C102" s="56"/>
      <c r="J102" s="44"/>
    </row>
    <row r="103" spans="1:10" x14ac:dyDescent="0.2">
      <c r="J103" s="44"/>
    </row>
    <row r="104" spans="1:10" x14ac:dyDescent="0.2">
      <c r="J104" s="44"/>
    </row>
    <row r="105" spans="1:10" x14ac:dyDescent="0.2">
      <c r="J105" s="44"/>
    </row>
    <row r="106" spans="1:10" x14ac:dyDescent="0.2">
      <c r="A106" s="25"/>
      <c r="B106" s="25"/>
      <c r="C106" s="25"/>
      <c r="D106" s="25"/>
      <c r="E106" s="25"/>
      <c r="F106" s="25"/>
      <c r="G106" s="25"/>
      <c r="H106" s="25"/>
      <c r="I106" s="25"/>
      <c r="J106" s="50"/>
    </row>
  </sheetData>
  <sheetProtection algorithmName="SHA-512" hashValue="PtHmiRtRRl6o2MagqFh2rCJFSUm/iUkVjny0gMbGkwel1UWMdjyBVU+7Nulurt7oZfWilaSAjwC9UCivPguTrQ==" saltValue="eUe9qj9edhPOzcyYJzbSTQ==" spinCount="100000" sheet="1" objects="1" scenarios="1"/>
  <mergeCells count="8">
    <mergeCell ref="B2:E2"/>
    <mergeCell ref="B3:I4"/>
    <mergeCell ref="C10:I10"/>
    <mergeCell ref="C6:I8"/>
    <mergeCell ref="D66:E66"/>
    <mergeCell ref="D25:E25"/>
    <mergeCell ref="F25:I25"/>
    <mergeCell ref="C12:I12"/>
  </mergeCells>
  <conditionalFormatting sqref="F69:F92">
    <cfRule type="expression" dxfId="13" priority="18">
      <formula>ISBLANK(F69)</formula>
    </cfRule>
  </conditionalFormatting>
  <conditionalFormatting sqref="C98">
    <cfRule type="expression" dxfId="12" priority="2">
      <formula>ISBLANK(C98)</formula>
    </cfRule>
  </conditionalFormatting>
  <conditionalFormatting sqref="C102">
    <cfRule type="expression" dxfId="11" priority="1">
      <formula>ISBLANK(C102)</formula>
    </cfRule>
  </conditionalFormatting>
  <conditionalFormatting sqref="F70">
    <cfRule type="expression" dxfId="10" priority="15">
      <formula>ISBLANK(F70)</formula>
    </cfRule>
  </conditionalFormatting>
  <conditionalFormatting sqref="F71:H71 F73:H73 F75:H75 F77:H77 F79:H79 F81:H81 F83:H83 F85:H85 F87:H87 F89:H89 F91:H91 F78:F87 H69:H76 H78:H92">
    <cfRule type="expression" dxfId="9" priority="12">
      <formula>ISBLANK(F69)</formula>
    </cfRule>
  </conditionalFormatting>
  <conditionalFormatting sqref="F72:H72 F74:H74 F76:H76 F78:H78 F80:H80 F82:H82 F84:H84 F86:H86 F88:H88 F90:H90 F92:H92 H81 H83 H85 H87:H92 G87">
    <cfRule type="expression" dxfId="8" priority="9">
      <formula>ISBLANK(F72)</formula>
    </cfRule>
  </conditionalFormatting>
  <conditionalFormatting sqref="G69:H69 H78 H86:H92 G70:G92">
    <cfRule type="expression" dxfId="7" priority="6">
      <formula>ISBLANK(G69)</formula>
    </cfRule>
  </conditionalFormatting>
  <conditionalFormatting sqref="G70:H70 H79 H87 H89">
    <cfRule type="expression" dxfId="6" priority="3">
      <formula>ISBLANK(G70)</formula>
    </cfRule>
  </conditionalFormatting>
  <pageMargins left="0.7" right="0.7" top="0.78740157499999996" bottom="0.78740157499999996" header="0.3" footer="0.3"/>
  <pageSetup paperSize="9" scale="95" orientation="portrait" r:id="rId1"/>
  <headerFooter>
    <oddHeader xml:space="preserve">&amp;L&amp;10HyCool
eLearning&amp;R&amp;"System Font,Standard"&amp;10&amp;K000000
</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45" stopIfTrue="1" id="{F5123FE5-3044-EC42-A152-F41AAA9E9B05}">
            <xm:f>F69='Exercise part B - Solution'!F69</xm:f>
            <x14:dxf>
              <font>
                <color rgb="FF006100"/>
              </font>
              <fill>
                <patternFill>
                  <bgColor rgb="FFC6EFCE"/>
                </patternFill>
              </fill>
            </x14:dxf>
          </x14:cfRule>
          <x14:cfRule type="expression" priority="46" id="{BC7D93BC-C21B-1546-8259-CBE0640237C3}">
            <xm:f>F69&lt;&gt;'Exercise part B - Solution'!F69</xm:f>
            <x14:dxf>
              <font>
                <color rgb="FF9C0006"/>
              </font>
              <fill>
                <patternFill>
                  <bgColor rgb="FFFFC7CE"/>
                </patternFill>
              </fill>
            </x14:dxf>
          </x14:cfRule>
          <xm:sqref>F69:H92</xm:sqref>
        </x14:conditionalFormatting>
        <x14:conditionalFormatting xmlns:xm="http://schemas.microsoft.com/office/excel/2006/main">
          <x14:cfRule type="expression" priority="36" id="{50DD6A71-E295-514B-80DF-D1C1220BE253}">
            <xm:f>$C$98&lt;&gt;'Exercise part B - Solution'!$G$98</xm:f>
            <x14:dxf>
              <font>
                <color rgb="FF9C0006"/>
              </font>
              <fill>
                <patternFill>
                  <bgColor rgb="FFFFC7CE"/>
                </patternFill>
              </fill>
            </x14:dxf>
          </x14:cfRule>
          <x14:cfRule type="expression" priority="38" stopIfTrue="1" id="{1EE8B885-EC38-FB47-ABD6-234E6CD6183A}">
            <xm:f>$C$98='Exercise part B - Solution'!$G$98</xm:f>
            <x14:dxf>
              <font>
                <color rgb="FF006100"/>
              </font>
              <fill>
                <patternFill>
                  <bgColor rgb="FFC6EFCE"/>
                </patternFill>
              </fill>
            </x14:dxf>
          </x14:cfRule>
          <xm:sqref>C98</xm:sqref>
        </x14:conditionalFormatting>
        <x14:conditionalFormatting xmlns:xm="http://schemas.microsoft.com/office/excel/2006/main">
          <x14:cfRule type="expression" priority="20" id="{C58B1E06-4B7B-B04C-9EA3-16466F369621}">
            <xm:f>C102='Exercise part B - Solution'!G102</xm:f>
            <x14:dxf>
              <font>
                <color rgb="FF006100"/>
              </font>
              <fill>
                <patternFill>
                  <bgColor rgb="FFC6EFCE"/>
                </patternFill>
              </fill>
            </x14:dxf>
          </x14:cfRule>
          <x14:cfRule type="expression" priority="21" id="{2767F6D2-77F6-C848-8A0F-F2A3408303E0}">
            <xm:f>C102&lt;&gt;'Exercise part B - Solution'!G102</xm:f>
            <x14:dxf>
              <font>
                <color rgb="FF9C0006"/>
              </font>
              <fill>
                <patternFill>
                  <bgColor rgb="FFFFC7CE"/>
                </patternFill>
              </fill>
            </x14:dxf>
          </x14:cfRule>
          <xm:sqref>C102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1:K102"/>
  <sheetViews>
    <sheetView showGridLines="0" view="pageLayout" zoomScale="110" zoomScaleNormal="100" zoomScalePageLayoutView="110" workbookViewId="0">
      <selection activeCell="E105" sqref="E105"/>
    </sheetView>
  </sheetViews>
  <sheetFormatPr baseColWidth="10" defaultRowHeight="15" x14ac:dyDescent="0.2"/>
  <cols>
    <col min="1" max="2" width="2.6640625" customWidth="1"/>
    <col min="3" max="3" width="10.6640625" customWidth="1"/>
    <col min="4" max="8" width="10.83203125" customWidth="1"/>
    <col min="9" max="9" width="11.6640625" customWidth="1"/>
    <col min="10" max="12" width="2.6640625" customWidth="1"/>
  </cols>
  <sheetData>
    <row r="1" spans="2:11" x14ac:dyDescent="0.2">
      <c r="K1" s="7"/>
    </row>
    <row r="2" spans="2:11" ht="19" x14ac:dyDescent="0.25">
      <c r="B2" s="2" t="s">
        <v>24</v>
      </c>
    </row>
    <row r="3" spans="2:11" ht="15.75" customHeight="1" x14ac:dyDescent="0.2">
      <c r="B3" s="4" t="s">
        <v>6</v>
      </c>
      <c r="C3" s="57" t="s">
        <v>22</v>
      </c>
      <c r="D3" s="57"/>
      <c r="E3" s="57"/>
      <c r="F3" s="57"/>
      <c r="G3" s="57"/>
      <c r="H3" s="57"/>
      <c r="I3" s="57"/>
      <c r="J3" s="9"/>
    </row>
    <row r="4" spans="2:11" x14ac:dyDescent="0.2">
      <c r="C4" s="57"/>
      <c r="D4" s="57"/>
      <c r="E4" s="57"/>
      <c r="F4" s="57"/>
      <c r="G4" s="57"/>
      <c r="H4" s="57"/>
      <c r="I4" s="57"/>
      <c r="J4" s="9"/>
    </row>
    <row r="5" spans="2:11" ht="15" customHeight="1" x14ac:dyDescent="0.2">
      <c r="C5" s="57"/>
      <c r="D5" s="57"/>
      <c r="E5" s="57"/>
      <c r="F5" s="57"/>
      <c r="G5" s="57"/>
      <c r="H5" s="57"/>
      <c r="I5" s="57"/>
    </row>
    <row r="6" spans="2:11" ht="16" x14ac:dyDescent="0.2">
      <c r="B6" s="4"/>
      <c r="C6" s="8"/>
      <c r="D6" s="8"/>
      <c r="E6" s="8"/>
      <c r="F6" s="8"/>
      <c r="G6" s="8"/>
      <c r="H6" s="8"/>
      <c r="I6" s="8"/>
      <c r="J6" s="8"/>
    </row>
    <row r="7" spans="2:11" ht="16" x14ac:dyDescent="0.2">
      <c r="B7" s="4" t="s">
        <v>11</v>
      </c>
      <c r="C7" s="57" t="s">
        <v>23</v>
      </c>
      <c r="D7" s="57"/>
      <c r="E7" s="57"/>
      <c r="F7" s="57"/>
      <c r="G7" s="57"/>
      <c r="H7" s="57"/>
      <c r="I7" s="57"/>
      <c r="J7" s="8"/>
    </row>
    <row r="8" spans="2:11" x14ac:dyDescent="0.2">
      <c r="C8" s="57"/>
      <c r="D8" s="57"/>
      <c r="E8" s="57"/>
      <c r="F8" s="57"/>
      <c r="G8" s="57"/>
      <c r="H8" s="57"/>
      <c r="I8" s="57"/>
    </row>
    <row r="9" spans="2:11" ht="15" customHeight="1" x14ac:dyDescent="0.2">
      <c r="D9" s="8"/>
      <c r="E9" s="8"/>
      <c r="F9" s="8"/>
      <c r="G9" s="8"/>
      <c r="H9" s="8"/>
      <c r="I9" s="8"/>
      <c r="J9" s="8"/>
    </row>
    <row r="10" spans="2:11" x14ac:dyDescent="0.2">
      <c r="D10" s="8"/>
      <c r="E10" s="8"/>
      <c r="F10" s="8"/>
      <c r="G10" s="8"/>
      <c r="H10" s="8"/>
      <c r="I10" s="8"/>
      <c r="J10" s="8"/>
    </row>
    <row r="11" spans="2:11" x14ac:dyDescent="0.2">
      <c r="D11" s="8"/>
      <c r="E11" s="8"/>
      <c r="F11" s="8"/>
      <c r="G11" s="8"/>
      <c r="H11" s="8"/>
      <c r="I11" s="8"/>
      <c r="J11" s="8"/>
    </row>
    <row r="12" spans="2:11" ht="19" x14ac:dyDescent="0.25">
      <c r="B12" s="2" t="s">
        <v>12</v>
      </c>
      <c r="C12" s="8"/>
      <c r="D12" s="8"/>
      <c r="E12" s="8"/>
      <c r="F12" s="8"/>
      <c r="G12" s="8"/>
      <c r="H12" s="8"/>
      <c r="I12" s="8"/>
    </row>
    <row r="13" spans="2:11" x14ac:dyDescent="0.2">
      <c r="C13" s="36" t="s">
        <v>25</v>
      </c>
      <c r="D13" s="26"/>
      <c r="E13" s="26"/>
      <c r="F13" s="26"/>
      <c r="G13" s="26"/>
      <c r="H13" s="26"/>
      <c r="I13" s="26"/>
    </row>
    <row r="14" spans="2:11" x14ac:dyDescent="0.2">
      <c r="C14" s="36" t="s">
        <v>26</v>
      </c>
    </row>
    <row r="16" spans="2:11" x14ac:dyDescent="0.2">
      <c r="C16" s="10" t="s">
        <v>27</v>
      </c>
      <c r="D16" s="10"/>
      <c r="E16" s="10"/>
      <c r="F16" s="10"/>
      <c r="G16" s="10"/>
      <c r="H16" s="35">
        <v>1200</v>
      </c>
    </row>
    <row r="17" spans="3:9" x14ac:dyDescent="0.2">
      <c r="C17" s="11" t="s">
        <v>15</v>
      </c>
      <c r="D17" s="11"/>
      <c r="E17" s="11"/>
      <c r="F17" s="11"/>
      <c r="G17" s="11"/>
      <c r="H17" s="12">
        <v>100</v>
      </c>
    </row>
    <row r="18" spans="3:9" x14ac:dyDescent="0.2">
      <c r="C18" s="11" t="s">
        <v>16</v>
      </c>
      <c r="D18" s="11"/>
      <c r="E18" s="11"/>
      <c r="F18" s="11"/>
      <c r="G18" s="11"/>
      <c r="H18" s="13">
        <v>0.45</v>
      </c>
    </row>
    <row r="19" spans="3:9" x14ac:dyDescent="0.2">
      <c r="C19" s="11" t="s">
        <v>17</v>
      </c>
      <c r="D19" s="11"/>
      <c r="E19" s="11"/>
      <c r="F19" s="11"/>
      <c r="G19" s="11"/>
      <c r="H19" s="30">
        <v>200</v>
      </c>
    </row>
    <row r="20" spans="3:9" x14ac:dyDescent="0.2">
      <c r="C20" s="11" t="s">
        <v>18</v>
      </c>
      <c r="D20" s="11"/>
      <c r="E20" s="11"/>
      <c r="F20" s="11"/>
      <c r="G20" s="11"/>
      <c r="H20" s="13">
        <v>0.4</v>
      </c>
    </row>
    <row r="21" spans="3:9" x14ac:dyDescent="0.2">
      <c r="C21" s="11" t="s">
        <v>19</v>
      </c>
      <c r="D21" s="11"/>
      <c r="E21" s="11"/>
      <c r="F21" s="11"/>
      <c r="G21" s="11"/>
      <c r="H21" s="14">
        <v>100</v>
      </c>
    </row>
    <row r="22" spans="3:9" x14ac:dyDescent="0.2">
      <c r="H22" s="25"/>
      <c r="I22" s="25"/>
    </row>
    <row r="23" spans="3:9" x14ac:dyDescent="0.2">
      <c r="C23" s="33"/>
      <c r="D23" s="59" t="s">
        <v>7</v>
      </c>
      <c r="E23" s="60"/>
      <c r="F23" s="33"/>
      <c r="G23" s="33"/>
      <c r="H23" s="25"/>
      <c r="I23" s="15"/>
    </row>
    <row r="24" spans="3:9" ht="17" x14ac:dyDescent="0.25">
      <c r="C24" s="31" t="s">
        <v>20</v>
      </c>
      <c r="D24" s="1" t="s">
        <v>8</v>
      </c>
      <c r="E24" s="31" t="s">
        <v>9</v>
      </c>
      <c r="F24" s="31" t="s">
        <v>2</v>
      </c>
      <c r="G24" s="31" t="s">
        <v>3</v>
      </c>
      <c r="H24" s="31" t="s">
        <v>4</v>
      </c>
      <c r="I24" s="32" t="s">
        <v>5</v>
      </c>
    </row>
    <row r="25" spans="3:9" x14ac:dyDescent="0.2">
      <c r="C25" s="16" t="s">
        <v>21</v>
      </c>
      <c r="D25" s="16" t="s">
        <v>0</v>
      </c>
      <c r="E25" s="16" t="s">
        <v>0</v>
      </c>
      <c r="F25" s="16" t="s">
        <v>1</v>
      </c>
      <c r="G25" s="16" t="s">
        <v>1</v>
      </c>
      <c r="H25" s="16" t="s">
        <v>1</v>
      </c>
      <c r="I25" s="16" t="s">
        <v>1</v>
      </c>
    </row>
    <row r="26" spans="3:9" x14ac:dyDescent="0.2">
      <c r="C26" s="19">
        <v>0</v>
      </c>
      <c r="D26" s="20">
        <v>0</v>
      </c>
      <c r="E26" s="20">
        <f>D26*0.6</f>
        <v>0</v>
      </c>
      <c r="F26" s="20"/>
      <c r="G26" s="20"/>
      <c r="H26" s="20"/>
      <c r="I26" s="23">
        <v>0</v>
      </c>
    </row>
    <row r="27" spans="3:9" x14ac:dyDescent="0.2">
      <c r="C27" s="19">
        <v>4.1666666666666664E-2</v>
      </c>
      <c r="D27" s="20">
        <v>0</v>
      </c>
      <c r="E27" s="20">
        <f t="shared" ref="E27:E49" si="0">D27*0.6</f>
        <v>0</v>
      </c>
      <c r="F27" s="20"/>
      <c r="G27" s="20"/>
      <c r="H27" s="20"/>
      <c r="I27" s="23">
        <v>0</v>
      </c>
    </row>
    <row r="28" spans="3:9" x14ac:dyDescent="0.2">
      <c r="C28" s="19">
        <v>8.3333333333333301E-2</v>
      </c>
      <c r="D28" s="20">
        <v>0</v>
      </c>
      <c r="E28" s="20">
        <f t="shared" si="0"/>
        <v>0</v>
      </c>
      <c r="F28" s="20"/>
      <c r="G28" s="20"/>
      <c r="H28" s="20"/>
      <c r="I28" s="23">
        <v>0</v>
      </c>
    </row>
    <row r="29" spans="3:9" x14ac:dyDescent="0.2">
      <c r="C29" s="19">
        <v>0.125</v>
      </c>
      <c r="D29" s="20">
        <v>0</v>
      </c>
      <c r="E29" s="20">
        <f t="shared" si="0"/>
        <v>0</v>
      </c>
      <c r="F29" s="20"/>
      <c r="G29" s="20"/>
      <c r="H29" s="20"/>
      <c r="I29" s="23">
        <v>0</v>
      </c>
    </row>
    <row r="30" spans="3:9" x14ac:dyDescent="0.2">
      <c r="C30" s="19">
        <v>0.16666666666666699</v>
      </c>
      <c r="D30" s="20">
        <v>0</v>
      </c>
      <c r="E30" s="20">
        <f t="shared" si="0"/>
        <v>0</v>
      </c>
      <c r="F30" s="20"/>
      <c r="G30" s="20"/>
      <c r="H30" s="20"/>
      <c r="I30" s="23">
        <v>0</v>
      </c>
    </row>
    <row r="31" spans="3:9" x14ac:dyDescent="0.2">
      <c r="C31" s="19">
        <v>0.20833333333333301</v>
      </c>
      <c r="D31" s="20">
        <v>50</v>
      </c>
      <c r="E31" s="20">
        <f t="shared" si="0"/>
        <v>30</v>
      </c>
      <c r="F31" s="20"/>
      <c r="G31" s="20"/>
      <c r="H31" s="20"/>
      <c r="I31" s="23">
        <v>0</v>
      </c>
    </row>
    <row r="32" spans="3:9" x14ac:dyDescent="0.2">
      <c r="C32" s="19">
        <v>0.25</v>
      </c>
      <c r="D32" s="20">
        <v>100</v>
      </c>
      <c r="E32" s="20">
        <f t="shared" si="0"/>
        <v>60</v>
      </c>
      <c r="F32" s="20"/>
      <c r="G32" s="20"/>
      <c r="H32" s="20"/>
      <c r="I32" s="23">
        <v>0</v>
      </c>
    </row>
    <row r="33" spans="2:9" x14ac:dyDescent="0.2">
      <c r="C33" s="19">
        <v>0.29166666666666702</v>
      </c>
      <c r="D33" s="20">
        <v>150</v>
      </c>
      <c r="E33" s="20">
        <f t="shared" si="0"/>
        <v>90</v>
      </c>
      <c r="F33" s="20"/>
      <c r="G33" s="20"/>
      <c r="H33" s="20"/>
      <c r="I33" s="23">
        <f>H$21</f>
        <v>100</v>
      </c>
    </row>
    <row r="34" spans="2:9" x14ac:dyDescent="0.2">
      <c r="C34" s="19">
        <v>0.33333333333333298</v>
      </c>
      <c r="D34" s="20">
        <v>250</v>
      </c>
      <c r="E34" s="20">
        <f t="shared" si="0"/>
        <v>150</v>
      </c>
      <c r="F34" s="20"/>
      <c r="G34" s="20"/>
      <c r="H34" s="20"/>
      <c r="I34" s="23">
        <f t="shared" ref="I34:I44" si="1">H$21</f>
        <v>100</v>
      </c>
    </row>
    <row r="35" spans="2:9" x14ac:dyDescent="0.2">
      <c r="C35" s="19">
        <v>0.375</v>
      </c>
      <c r="D35" s="20">
        <v>400</v>
      </c>
      <c r="E35" s="20">
        <f t="shared" si="0"/>
        <v>240</v>
      </c>
      <c r="F35" s="20"/>
      <c r="G35" s="20"/>
      <c r="H35" s="20"/>
      <c r="I35" s="23">
        <f t="shared" si="1"/>
        <v>100</v>
      </c>
    </row>
    <row r="36" spans="2:9" x14ac:dyDescent="0.2">
      <c r="C36" s="19">
        <v>0.41666666666666702</v>
      </c>
      <c r="D36" s="20">
        <v>600</v>
      </c>
      <c r="E36" s="20">
        <f t="shared" si="0"/>
        <v>360</v>
      </c>
      <c r="F36" s="20"/>
      <c r="G36" s="20"/>
      <c r="H36" s="20"/>
      <c r="I36" s="23">
        <f t="shared" si="1"/>
        <v>100</v>
      </c>
    </row>
    <row r="37" spans="2:9" x14ac:dyDescent="0.2">
      <c r="C37" s="19">
        <v>0.45833333333333298</v>
      </c>
      <c r="D37" s="20">
        <v>800</v>
      </c>
      <c r="E37" s="20">
        <f t="shared" si="0"/>
        <v>480</v>
      </c>
      <c r="F37" s="20"/>
      <c r="G37" s="20"/>
      <c r="H37" s="20"/>
      <c r="I37" s="23">
        <f t="shared" si="1"/>
        <v>100</v>
      </c>
    </row>
    <row r="38" spans="2:9" x14ac:dyDescent="0.2">
      <c r="C38" s="19">
        <v>0.5</v>
      </c>
      <c r="D38" s="20">
        <v>1000</v>
      </c>
      <c r="E38" s="20">
        <f t="shared" si="0"/>
        <v>600</v>
      </c>
      <c r="F38" s="20"/>
      <c r="G38" s="20"/>
      <c r="H38" s="20"/>
      <c r="I38" s="23">
        <f t="shared" si="1"/>
        <v>100</v>
      </c>
    </row>
    <row r="39" spans="2:9" x14ac:dyDescent="0.2">
      <c r="C39" s="19">
        <v>0.54166666666666696</v>
      </c>
      <c r="D39" s="20">
        <v>950</v>
      </c>
      <c r="E39" s="20">
        <f>D39*0.6</f>
        <v>570</v>
      </c>
      <c r="F39" s="20"/>
      <c r="G39" s="20"/>
      <c r="H39" s="20"/>
      <c r="I39" s="23">
        <f t="shared" si="1"/>
        <v>100</v>
      </c>
    </row>
    <row r="40" spans="2:9" x14ac:dyDescent="0.2">
      <c r="C40" s="19">
        <v>0.58333333333333304</v>
      </c>
      <c r="D40" s="20">
        <v>900</v>
      </c>
      <c r="E40" s="20">
        <f t="shared" si="0"/>
        <v>540</v>
      </c>
      <c r="F40" s="20"/>
      <c r="G40" s="20"/>
      <c r="H40" s="20"/>
      <c r="I40" s="23">
        <f t="shared" si="1"/>
        <v>100</v>
      </c>
    </row>
    <row r="41" spans="2:9" x14ac:dyDescent="0.2">
      <c r="C41" s="19">
        <v>0.625</v>
      </c>
      <c r="D41" s="20">
        <v>800</v>
      </c>
      <c r="E41" s="20">
        <f t="shared" si="0"/>
        <v>480</v>
      </c>
      <c r="F41" s="20"/>
      <c r="G41" s="20"/>
      <c r="H41" s="20"/>
      <c r="I41" s="23">
        <f t="shared" si="1"/>
        <v>100</v>
      </c>
    </row>
    <row r="42" spans="2:9" x14ac:dyDescent="0.2">
      <c r="C42" s="19">
        <v>0.66666666666666696</v>
      </c>
      <c r="D42" s="20">
        <v>700</v>
      </c>
      <c r="E42" s="20">
        <f t="shared" si="0"/>
        <v>420</v>
      </c>
      <c r="F42" s="20"/>
      <c r="G42" s="20"/>
      <c r="H42" s="20"/>
      <c r="I42" s="23">
        <f t="shared" si="1"/>
        <v>100</v>
      </c>
    </row>
    <row r="43" spans="2:9" x14ac:dyDescent="0.2">
      <c r="C43" s="19">
        <v>0.70833333333333304</v>
      </c>
      <c r="D43" s="20">
        <v>500</v>
      </c>
      <c r="E43" s="20">
        <f t="shared" si="0"/>
        <v>300</v>
      </c>
      <c r="F43" s="20"/>
      <c r="G43" s="20"/>
      <c r="H43" s="20"/>
      <c r="I43" s="23">
        <f t="shared" si="1"/>
        <v>100</v>
      </c>
    </row>
    <row r="44" spans="2:9" ht="19" x14ac:dyDescent="0.25">
      <c r="B44" s="2"/>
      <c r="C44" s="19">
        <v>0.75</v>
      </c>
      <c r="D44" s="20">
        <v>300</v>
      </c>
      <c r="E44" s="20">
        <f t="shared" si="0"/>
        <v>180</v>
      </c>
      <c r="F44" s="20"/>
      <c r="G44" s="20"/>
      <c r="H44" s="20"/>
      <c r="I44" s="23">
        <f t="shared" si="1"/>
        <v>100</v>
      </c>
    </row>
    <row r="45" spans="2:9" x14ac:dyDescent="0.2">
      <c r="C45" s="19">
        <v>0.79166666666666696</v>
      </c>
      <c r="D45" s="20">
        <v>200</v>
      </c>
      <c r="E45" s="20">
        <f t="shared" si="0"/>
        <v>120</v>
      </c>
      <c r="F45" s="20"/>
      <c r="G45" s="20"/>
      <c r="H45" s="20"/>
      <c r="I45" s="23">
        <v>0</v>
      </c>
    </row>
    <row r="46" spans="2:9" x14ac:dyDescent="0.2">
      <c r="C46" s="19">
        <v>0.83333333333333304</v>
      </c>
      <c r="D46" s="20">
        <v>100</v>
      </c>
      <c r="E46" s="20">
        <f t="shared" si="0"/>
        <v>60</v>
      </c>
      <c r="F46" s="20"/>
      <c r="G46" s="20"/>
      <c r="H46" s="20"/>
      <c r="I46" s="23">
        <v>0</v>
      </c>
    </row>
    <row r="47" spans="2:9" x14ac:dyDescent="0.2">
      <c r="C47" s="19">
        <v>0.875</v>
      </c>
      <c r="D47" s="20">
        <v>50</v>
      </c>
      <c r="E47" s="20">
        <f t="shared" si="0"/>
        <v>30</v>
      </c>
      <c r="F47" s="20"/>
      <c r="G47" s="20"/>
      <c r="H47" s="20"/>
      <c r="I47" s="23">
        <v>0</v>
      </c>
    </row>
    <row r="48" spans="2:9" x14ac:dyDescent="0.2">
      <c r="C48" s="19">
        <v>0.91666666666666696</v>
      </c>
      <c r="D48" s="20">
        <v>0</v>
      </c>
      <c r="E48" s="20">
        <f t="shared" si="0"/>
        <v>0</v>
      </c>
      <c r="F48" s="20"/>
      <c r="G48" s="20"/>
      <c r="H48" s="20"/>
      <c r="I48" s="23">
        <v>0</v>
      </c>
    </row>
    <row r="49" spans="2:10" x14ac:dyDescent="0.2">
      <c r="C49" s="21">
        <v>0.95833333333333304</v>
      </c>
      <c r="D49" s="22">
        <v>0</v>
      </c>
      <c r="E49" s="22">
        <f t="shared" si="0"/>
        <v>0</v>
      </c>
      <c r="F49" s="22"/>
      <c r="G49" s="22"/>
      <c r="H49" s="22"/>
      <c r="I49" s="24">
        <v>0</v>
      </c>
    </row>
    <row r="56" spans="2:10" ht="19" x14ac:dyDescent="0.25">
      <c r="B56" s="2" t="s">
        <v>13</v>
      </c>
    </row>
    <row r="58" spans="2:10" ht="16" x14ac:dyDescent="0.2">
      <c r="B58" s="4"/>
    </row>
    <row r="59" spans="2:10" x14ac:dyDescent="0.2">
      <c r="J59" s="3"/>
    </row>
    <row r="61" spans="2:10" ht="16" x14ac:dyDescent="0.2">
      <c r="B61" s="4"/>
    </row>
    <row r="63" spans="2:10" x14ac:dyDescent="0.2">
      <c r="I63" s="28"/>
      <c r="J63" s="28"/>
    </row>
    <row r="65" spans="2:10" ht="19" x14ac:dyDescent="0.25">
      <c r="B65" s="2" t="s">
        <v>28</v>
      </c>
      <c r="J65" s="27"/>
    </row>
    <row r="66" spans="2:10" x14ac:dyDescent="0.2">
      <c r="J66" s="27"/>
    </row>
    <row r="67" spans="2:10" ht="17" x14ac:dyDescent="0.25">
      <c r="C67" s="31" t="s">
        <v>20</v>
      </c>
      <c r="D67" s="17" t="s">
        <v>8</v>
      </c>
      <c r="E67" s="17" t="s">
        <v>9</v>
      </c>
      <c r="F67" s="17" t="s">
        <v>2</v>
      </c>
      <c r="G67" s="17" t="s">
        <v>3</v>
      </c>
      <c r="H67" s="17" t="s">
        <v>4</v>
      </c>
      <c r="I67" s="18" t="s">
        <v>5</v>
      </c>
      <c r="J67" s="3"/>
    </row>
    <row r="68" spans="2:10" x14ac:dyDescent="0.2">
      <c r="C68" s="16" t="s">
        <v>21</v>
      </c>
      <c r="D68" s="16" t="s">
        <v>0</v>
      </c>
      <c r="E68" s="16" t="s">
        <v>0</v>
      </c>
      <c r="F68" s="16" t="s">
        <v>1</v>
      </c>
      <c r="G68" s="16" t="s">
        <v>1</v>
      </c>
      <c r="H68" s="16" t="s">
        <v>1</v>
      </c>
      <c r="I68" s="16" t="s">
        <v>1</v>
      </c>
    </row>
    <row r="69" spans="2:10" x14ac:dyDescent="0.2">
      <c r="C69" s="19">
        <v>0</v>
      </c>
      <c r="D69" s="20">
        <v>0</v>
      </c>
      <c r="E69" s="20">
        <f>D69*0.6</f>
        <v>0</v>
      </c>
      <c r="F69" s="20">
        <f>E69*H$16*H$18/1000</f>
        <v>0</v>
      </c>
      <c r="G69" s="20">
        <f t="shared" ref="G69:G74" si="2">F69*H$20</f>
        <v>0</v>
      </c>
      <c r="H69" s="23">
        <f>IF(AND(F69&gt;200),0+(F69-200),IF(F69=0,0,0-(200-F69)))</f>
        <v>0</v>
      </c>
      <c r="I69" s="23">
        <v>0</v>
      </c>
    </row>
    <row r="70" spans="2:10" x14ac:dyDescent="0.2">
      <c r="C70" s="19">
        <v>4.1666666666666664E-2</v>
      </c>
      <c r="D70" s="20">
        <v>0</v>
      </c>
      <c r="E70" s="20">
        <f t="shared" ref="E70:E92" si="3">D70*0.6</f>
        <v>0</v>
      </c>
      <c r="F70" s="20">
        <f>E70*H$16*H$18/1000</f>
        <v>0</v>
      </c>
      <c r="G70" s="20">
        <f t="shared" si="2"/>
        <v>0</v>
      </c>
      <c r="H70" s="23">
        <f>IF(AND(F70&gt;$H$19),H69+(F70-$H$19),IF(F70=0,H69,MAX(0,H69-($H$19-F70))))</f>
        <v>0</v>
      </c>
      <c r="I70" s="23">
        <v>0</v>
      </c>
    </row>
    <row r="71" spans="2:10" x14ac:dyDescent="0.2">
      <c r="C71" s="19">
        <v>8.3333333333333301E-2</v>
      </c>
      <c r="D71" s="20">
        <v>0</v>
      </c>
      <c r="E71" s="20">
        <f t="shared" si="3"/>
        <v>0</v>
      </c>
      <c r="F71" s="20">
        <f>E71*H$16*H$18/1000</f>
        <v>0</v>
      </c>
      <c r="G71" s="20">
        <f t="shared" si="2"/>
        <v>0</v>
      </c>
      <c r="H71" s="23">
        <f t="shared" ref="H71:H92" si="4">IF(AND(F71&gt;$H$19),H70+(F71-$H$19),IF(F71=0,H70,MAX(0,H70-($H$19-F71))))</f>
        <v>0</v>
      </c>
      <c r="I71" s="23">
        <v>0</v>
      </c>
      <c r="J71" s="28"/>
    </row>
    <row r="72" spans="2:10" x14ac:dyDescent="0.2">
      <c r="C72" s="19">
        <v>0.125</v>
      </c>
      <c r="D72" s="20">
        <v>0</v>
      </c>
      <c r="E72" s="20">
        <f t="shared" si="3"/>
        <v>0</v>
      </c>
      <c r="F72" s="20">
        <f>E72*H$16*H$18/1000</f>
        <v>0</v>
      </c>
      <c r="G72" s="20">
        <f t="shared" si="2"/>
        <v>0</v>
      </c>
      <c r="H72" s="23">
        <f t="shared" si="4"/>
        <v>0</v>
      </c>
      <c r="I72" s="23">
        <v>0</v>
      </c>
    </row>
    <row r="73" spans="2:10" x14ac:dyDescent="0.2">
      <c r="C73" s="19">
        <v>0.16666666666666699</v>
      </c>
      <c r="D73" s="20">
        <v>0</v>
      </c>
      <c r="E73" s="20">
        <f t="shared" si="3"/>
        <v>0</v>
      </c>
      <c r="F73" s="20">
        <f>E73*H$16*H$18/1000</f>
        <v>0</v>
      </c>
      <c r="G73" s="20">
        <f t="shared" si="2"/>
        <v>0</v>
      </c>
      <c r="H73" s="23">
        <f t="shared" si="4"/>
        <v>0</v>
      </c>
      <c r="I73" s="23">
        <v>0</v>
      </c>
    </row>
    <row r="74" spans="2:10" x14ac:dyDescent="0.2">
      <c r="C74" s="19">
        <v>0.20833333333333301</v>
      </c>
      <c r="D74" s="20">
        <v>50</v>
      </c>
      <c r="E74" s="20">
        <f t="shared" si="3"/>
        <v>30</v>
      </c>
      <c r="F74" s="20">
        <f t="shared" ref="F74:F92" si="5">IF(E74&gt;100,E74*H$16*H$18/1000,0)</f>
        <v>0</v>
      </c>
      <c r="G74" s="20">
        <f t="shared" si="2"/>
        <v>0</v>
      </c>
      <c r="H74" s="23">
        <f t="shared" si="4"/>
        <v>0</v>
      </c>
      <c r="I74" s="23">
        <v>0</v>
      </c>
    </row>
    <row r="75" spans="2:10" x14ac:dyDescent="0.2">
      <c r="C75" s="19">
        <v>0.25</v>
      </c>
      <c r="D75" s="20">
        <v>100</v>
      </c>
      <c r="E75" s="20">
        <f t="shared" si="3"/>
        <v>60</v>
      </c>
      <c r="F75" s="20">
        <f t="shared" si="5"/>
        <v>0</v>
      </c>
      <c r="G75" s="23">
        <f t="shared" ref="G75:G92" si="6">IF(I75=0,0,IF(F75&gt;200,200*H$20,H$20*MIN(200,F75+H75)))</f>
        <v>0</v>
      </c>
      <c r="H75" s="23">
        <f t="shared" si="4"/>
        <v>0</v>
      </c>
      <c r="I75" s="23">
        <v>0</v>
      </c>
    </row>
    <row r="76" spans="2:10" x14ac:dyDescent="0.2">
      <c r="C76" s="19">
        <v>0.29166666666666702</v>
      </c>
      <c r="D76" s="20">
        <v>150</v>
      </c>
      <c r="E76" s="20">
        <f t="shared" si="3"/>
        <v>90</v>
      </c>
      <c r="F76" s="20">
        <f t="shared" si="5"/>
        <v>0</v>
      </c>
      <c r="G76" s="23">
        <f t="shared" si="6"/>
        <v>0</v>
      </c>
      <c r="H76" s="23">
        <f t="shared" si="4"/>
        <v>0</v>
      </c>
      <c r="I76" s="23">
        <f>H$21</f>
        <v>100</v>
      </c>
    </row>
    <row r="77" spans="2:10" x14ac:dyDescent="0.2">
      <c r="C77" s="19">
        <v>0.33333333333333298</v>
      </c>
      <c r="D77" s="20">
        <v>250</v>
      </c>
      <c r="E77" s="20">
        <f t="shared" si="3"/>
        <v>150</v>
      </c>
      <c r="F77" s="29">
        <f t="shared" si="5"/>
        <v>81</v>
      </c>
      <c r="G77" s="29">
        <f t="shared" si="6"/>
        <v>32.4</v>
      </c>
      <c r="H77" s="23">
        <f t="shared" si="4"/>
        <v>0</v>
      </c>
      <c r="I77" s="23">
        <f t="shared" ref="I77:I87" si="7">H$21</f>
        <v>100</v>
      </c>
    </row>
    <row r="78" spans="2:10" x14ac:dyDescent="0.2">
      <c r="C78" s="19">
        <v>0.375</v>
      </c>
      <c r="D78" s="20">
        <v>400</v>
      </c>
      <c r="E78" s="20">
        <f t="shared" si="3"/>
        <v>240</v>
      </c>
      <c r="F78" s="29">
        <f t="shared" si="5"/>
        <v>129.6</v>
      </c>
      <c r="G78" s="29">
        <f t="shared" si="6"/>
        <v>51.84</v>
      </c>
      <c r="H78" s="23">
        <f t="shared" si="4"/>
        <v>0</v>
      </c>
      <c r="I78" s="23">
        <f t="shared" si="7"/>
        <v>100</v>
      </c>
    </row>
    <row r="79" spans="2:10" x14ac:dyDescent="0.2">
      <c r="C79" s="19">
        <v>0.41666666666666702</v>
      </c>
      <c r="D79" s="20">
        <v>600</v>
      </c>
      <c r="E79" s="20">
        <f t="shared" si="3"/>
        <v>360</v>
      </c>
      <c r="F79" s="29">
        <f t="shared" si="5"/>
        <v>194.4</v>
      </c>
      <c r="G79" s="29">
        <f t="shared" si="6"/>
        <v>77.760000000000005</v>
      </c>
      <c r="H79" s="29">
        <f t="shared" si="4"/>
        <v>0</v>
      </c>
      <c r="I79" s="23">
        <f t="shared" si="7"/>
        <v>100</v>
      </c>
    </row>
    <row r="80" spans="2:10" x14ac:dyDescent="0.2">
      <c r="C80" s="19">
        <v>0.45833333333333298</v>
      </c>
      <c r="D80" s="20">
        <v>800</v>
      </c>
      <c r="E80" s="20">
        <f t="shared" si="3"/>
        <v>480</v>
      </c>
      <c r="F80" s="29">
        <f t="shared" si="5"/>
        <v>259.2</v>
      </c>
      <c r="G80" s="29">
        <f t="shared" si="6"/>
        <v>80</v>
      </c>
      <c r="H80" s="29">
        <f t="shared" si="4"/>
        <v>59.199999999999989</v>
      </c>
      <c r="I80" s="23">
        <f t="shared" si="7"/>
        <v>100</v>
      </c>
    </row>
    <row r="81" spans="2:10" x14ac:dyDescent="0.2">
      <c r="C81" s="19">
        <v>0.5</v>
      </c>
      <c r="D81" s="20">
        <v>1000</v>
      </c>
      <c r="E81" s="20">
        <f t="shared" si="3"/>
        <v>600</v>
      </c>
      <c r="F81" s="29">
        <f t="shared" si="5"/>
        <v>324</v>
      </c>
      <c r="G81" s="29">
        <f t="shared" si="6"/>
        <v>80</v>
      </c>
      <c r="H81" s="29">
        <f t="shared" si="4"/>
        <v>183.2</v>
      </c>
      <c r="I81" s="23">
        <f t="shared" si="7"/>
        <v>100</v>
      </c>
    </row>
    <row r="82" spans="2:10" x14ac:dyDescent="0.2">
      <c r="C82" s="19">
        <v>0.54166666666666696</v>
      </c>
      <c r="D82" s="20">
        <v>950</v>
      </c>
      <c r="E82" s="20">
        <f>D82*0.6</f>
        <v>570</v>
      </c>
      <c r="F82" s="29">
        <f t="shared" si="5"/>
        <v>307.8</v>
      </c>
      <c r="G82" s="29">
        <f t="shared" si="6"/>
        <v>80</v>
      </c>
      <c r="H82" s="29">
        <f t="shared" si="4"/>
        <v>291</v>
      </c>
      <c r="I82" s="23">
        <f t="shared" si="7"/>
        <v>100</v>
      </c>
    </row>
    <row r="83" spans="2:10" x14ac:dyDescent="0.2">
      <c r="C83" s="19">
        <v>0.58333333333333304</v>
      </c>
      <c r="D83" s="20">
        <v>900</v>
      </c>
      <c r="E83" s="20">
        <f t="shared" si="3"/>
        <v>540</v>
      </c>
      <c r="F83" s="29">
        <f t="shared" si="5"/>
        <v>291.60000000000002</v>
      </c>
      <c r="G83" s="29">
        <f t="shared" si="6"/>
        <v>80</v>
      </c>
      <c r="H83" s="29">
        <f t="shared" si="4"/>
        <v>382.6</v>
      </c>
      <c r="I83" s="23">
        <f t="shared" si="7"/>
        <v>100</v>
      </c>
    </row>
    <row r="84" spans="2:10" x14ac:dyDescent="0.2">
      <c r="C84" s="19">
        <v>0.625</v>
      </c>
      <c r="D84" s="20">
        <v>800</v>
      </c>
      <c r="E84" s="20">
        <f t="shared" si="3"/>
        <v>480</v>
      </c>
      <c r="F84" s="29">
        <f t="shared" si="5"/>
        <v>259.2</v>
      </c>
      <c r="G84" s="29">
        <f t="shared" si="6"/>
        <v>80</v>
      </c>
      <c r="H84" s="29">
        <f>IF(AND(F84&gt;$H$19),H83+(F84-$H$19),IF(F84=0,H83,MAX(0,H83-($H$19-F84))))</f>
        <v>441.8</v>
      </c>
      <c r="I84" s="23">
        <f t="shared" si="7"/>
        <v>100</v>
      </c>
    </row>
    <row r="85" spans="2:10" x14ac:dyDescent="0.2">
      <c r="C85" s="19">
        <v>0.66666666666666696</v>
      </c>
      <c r="D85" s="20">
        <v>700</v>
      </c>
      <c r="E85" s="20">
        <f t="shared" si="3"/>
        <v>420</v>
      </c>
      <c r="F85" s="29">
        <f t="shared" si="5"/>
        <v>226.8</v>
      </c>
      <c r="G85" s="29">
        <f t="shared" si="6"/>
        <v>80</v>
      </c>
      <c r="H85" s="29">
        <f t="shared" si="4"/>
        <v>468.6</v>
      </c>
      <c r="I85" s="23">
        <f t="shared" si="7"/>
        <v>100</v>
      </c>
    </row>
    <row r="86" spans="2:10" x14ac:dyDescent="0.2">
      <c r="C86" s="19">
        <v>0.70833333333333304</v>
      </c>
      <c r="D86" s="20">
        <v>500</v>
      </c>
      <c r="E86" s="20">
        <f t="shared" si="3"/>
        <v>300</v>
      </c>
      <c r="F86" s="29">
        <f t="shared" si="5"/>
        <v>162</v>
      </c>
      <c r="G86" s="29">
        <f t="shared" si="6"/>
        <v>80</v>
      </c>
      <c r="H86" s="29">
        <f t="shared" si="4"/>
        <v>430.6</v>
      </c>
      <c r="I86" s="23">
        <f t="shared" si="7"/>
        <v>100</v>
      </c>
    </row>
    <row r="87" spans="2:10" x14ac:dyDescent="0.2">
      <c r="C87" s="19">
        <v>0.75</v>
      </c>
      <c r="D87" s="20">
        <v>300</v>
      </c>
      <c r="E87" s="20">
        <f t="shared" si="3"/>
        <v>180</v>
      </c>
      <c r="F87" s="29">
        <f t="shared" si="5"/>
        <v>97.2</v>
      </c>
      <c r="G87" s="29">
        <f t="shared" si="6"/>
        <v>80</v>
      </c>
      <c r="H87" s="29">
        <f t="shared" si="4"/>
        <v>327.8</v>
      </c>
      <c r="I87" s="23">
        <f t="shared" si="7"/>
        <v>100</v>
      </c>
    </row>
    <row r="88" spans="2:10" x14ac:dyDescent="0.2">
      <c r="C88" s="19">
        <v>0.79166666666666696</v>
      </c>
      <c r="D88" s="20">
        <v>150</v>
      </c>
      <c r="E88" s="20">
        <f t="shared" si="3"/>
        <v>90</v>
      </c>
      <c r="F88" s="23">
        <f t="shared" si="5"/>
        <v>0</v>
      </c>
      <c r="G88" s="23">
        <f t="shared" si="6"/>
        <v>0</v>
      </c>
      <c r="H88" s="29">
        <f t="shared" si="4"/>
        <v>327.8</v>
      </c>
      <c r="I88" s="23">
        <v>0</v>
      </c>
    </row>
    <row r="89" spans="2:10" x14ac:dyDescent="0.2">
      <c r="C89" s="19">
        <v>0.83333333333333304</v>
      </c>
      <c r="D89" s="20">
        <v>100</v>
      </c>
      <c r="E89" s="20">
        <f t="shared" si="3"/>
        <v>60</v>
      </c>
      <c r="F89" s="20">
        <f t="shared" si="5"/>
        <v>0</v>
      </c>
      <c r="G89" s="23">
        <f t="shared" si="6"/>
        <v>0</v>
      </c>
      <c r="H89" s="29">
        <f t="shared" si="4"/>
        <v>327.8</v>
      </c>
      <c r="I89" s="23">
        <v>0</v>
      </c>
    </row>
    <row r="90" spans="2:10" x14ac:dyDescent="0.2">
      <c r="C90" s="19">
        <v>0.875</v>
      </c>
      <c r="D90" s="20">
        <v>50</v>
      </c>
      <c r="E90" s="20">
        <f t="shared" si="3"/>
        <v>30</v>
      </c>
      <c r="F90" s="20">
        <f t="shared" si="5"/>
        <v>0</v>
      </c>
      <c r="G90" s="23">
        <f t="shared" si="6"/>
        <v>0</v>
      </c>
      <c r="H90" s="29">
        <f t="shared" si="4"/>
        <v>327.8</v>
      </c>
      <c r="I90" s="23">
        <v>0</v>
      </c>
    </row>
    <row r="91" spans="2:10" x14ac:dyDescent="0.2">
      <c r="C91" s="19">
        <v>0.91666666666666696</v>
      </c>
      <c r="D91" s="20">
        <v>0</v>
      </c>
      <c r="E91" s="20">
        <f t="shared" si="3"/>
        <v>0</v>
      </c>
      <c r="F91" s="20">
        <f t="shared" si="5"/>
        <v>0</v>
      </c>
      <c r="G91" s="23">
        <f t="shared" si="6"/>
        <v>0</v>
      </c>
      <c r="H91" s="29">
        <f t="shared" si="4"/>
        <v>327.8</v>
      </c>
      <c r="I91" s="23">
        <v>0</v>
      </c>
    </row>
    <row r="92" spans="2:10" ht="16" x14ac:dyDescent="0.2">
      <c r="B92" s="4"/>
      <c r="C92" s="21">
        <v>0.95833333333333304</v>
      </c>
      <c r="D92" s="22">
        <v>0</v>
      </c>
      <c r="E92" s="22">
        <f t="shared" si="3"/>
        <v>0</v>
      </c>
      <c r="F92" s="22">
        <f t="shared" si="5"/>
        <v>0</v>
      </c>
      <c r="G92" s="24">
        <f t="shared" si="6"/>
        <v>0</v>
      </c>
      <c r="H92" s="34">
        <f t="shared" si="4"/>
        <v>327.8</v>
      </c>
      <c r="I92" s="24">
        <v>0</v>
      </c>
      <c r="J92" s="5"/>
    </row>
    <row r="94" spans="2:10" x14ac:dyDescent="0.2">
      <c r="C94" s="33" t="s">
        <v>30</v>
      </c>
      <c r="D94" s="33">
        <f>SUM(D69:D92)</f>
        <v>7800</v>
      </c>
      <c r="E94" s="33">
        <f t="shared" ref="E94:I94" si="8">SUM(E69:E92)</f>
        <v>4680</v>
      </c>
      <c r="F94" s="33">
        <f t="shared" si="8"/>
        <v>2332.7999999999997</v>
      </c>
      <c r="G94" s="39">
        <f t="shared" si="8"/>
        <v>802</v>
      </c>
      <c r="H94" s="39">
        <f>H85</f>
        <v>468.6</v>
      </c>
      <c r="I94" s="33">
        <f t="shared" si="8"/>
        <v>1200</v>
      </c>
    </row>
    <row r="95" spans="2:10" x14ac:dyDescent="0.2">
      <c r="J95" s="6"/>
    </row>
    <row r="96" spans="2:10" ht="19" x14ac:dyDescent="0.25">
      <c r="B96" s="2" t="s">
        <v>29</v>
      </c>
    </row>
    <row r="98" spans="2:10" x14ac:dyDescent="0.2">
      <c r="G98" s="39">
        <f>H92</f>
        <v>327.8</v>
      </c>
    </row>
    <row r="99" spans="2:10" x14ac:dyDescent="0.2">
      <c r="J99" s="6"/>
    </row>
    <row r="100" spans="2:10" ht="19" x14ac:dyDescent="0.25">
      <c r="B100" s="2" t="s">
        <v>14</v>
      </c>
    </row>
    <row r="102" spans="2:10" x14ac:dyDescent="0.2">
      <c r="G102" s="39">
        <f>H94</f>
        <v>468.6</v>
      </c>
    </row>
  </sheetData>
  <sheetProtection algorithmName="SHA-512" hashValue="cl0BBkVdWik+Gpxclxo+vBqIA4VicD6OLA5VaINImC5Q/XiUsA97Ia3KTuHiuztw8x2GiLiZkBODv081lYsknA==" saltValue="uOBTIgcDCrUItvIK3atPhA==" spinCount="100000" sheet="1" objects="1" scenarios="1"/>
  <mergeCells count="3">
    <mergeCell ref="D23:E23"/>
    <mergeCell ref="C3:I5"/>
    <mergeCell ref="C7:I8"/>
  </mergeCells>
  <pageMargins left="0.7" right="0.7" top="0.78740157499999996" bottom="0.78740157499999996" header="0.3" footer="0.3"/>
  <pageSetup paperSize="9" scale="95" orientation="portrait" r:id="rId1"/>
  <headerFooter>
    <oddHeader>&amp;L&amp;10HyCool
T8.4: eLearning</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INTRODUCTION</vt:lpstr>
      <vt:lpstr>exercise solar cooling, part B</vt:lpstr>
      <vt:lpstr>Exercise part B -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Strobel</dc:creator>
  <cp:lastModifiedBy>Michael Strobel (JER)</cp:lastModifiedBy>
  <cp:lastPrinted>2020-06-12T08:14:28Z</cp:lastPrinted>
  <dcterms:created xsi:type="dcterms:W3CDTF">2020-04-17T14:01:55Z</dcterms:created>
  <dcterms:modified xsi:type="dcterms:W3CDTF">2021-06-16T12:17:52Z</dcterms:modified>
</cp:coreProperties>
</file>